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has\Downloads\"/>
    </mc:Choice>
  </mc:AlternateContent>
  <xr:revisionPtr revIDLastSave="0" documentId="8_{AECEA2D2-02EF-4C6C-9DAE-529243BC56E6}" xr6:coauthVersionLast="47" xr6:coauthVersionMax="47" xr10:uidLastSave="{00000000-0000-0000-0000-000000000000}"/>
  <bookViews>
    <workbookView xWindow="-96" yWindow="0" windowWidth="16512" windowHeight="12336" firstSheet="1" activeTab="3" xr2:uid="{00000000-000D-0000-FFFF-FFFF00000000}"/>
  </bookViews>
  <sheets>
    <sheet name="Documentation" sheetId="11" r:id="rId1"/>
    <sheet name="Current Expenses" sheetId="16" r:id="rId2"/>
    <sheet name="Projected Expenses" sheetId="17" r:id="rId3"/>
    <sheet name="Funding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3" l="1"/>
  <c r="D9" i="13"/>
  <c r="B9" i="13"/>
  <c r="C10" i="17" l="1"/>
  <c r="B10" i="17"/>
  <c r="E10" i="17"/>
  <c r="D10" i="17"/>
  <c r="C8" i="13" l="1"/>
  <c r="D8" i="13"/>
  <c r="B8" i="13"/>
  <c r="D11" i="13" l="1"/>
  <c r="D12" i="13" s="1"/>
  <c r="B11" i="13"/>
  <c r="B12" i="13" s="1"/>
  <c r="C11" i="13"/>
  <c r="C12" i="13" s="1"/>
  <c r="B10" i="16"/>
  <c r="E10" i="16" l="1"/>
  <c r="D10" i="16"/>
  <c r="C10" i="16"/>
</calcChain>
</file>

<file path=xl/sharedStrings.xml><?xml version="1.0" encoding="utf-8"?>
<sst xmlns="http://schemas.openxmlformats.org/spreadsheetml/2006/main" count="41" uniqueCount="32">
  <si>
    <t>Author:</t>
  </si>
  <si>
    <t>Bigyan Khanal</t>
  </si>
  <si>
    <t>Note: Do not edit this sheet. If your name does not appear in cell B6, please download a new copy of the file from the SAM website.</t>
  </si>
  <si>
    <t>Total</t>
  </si>
  <si>
    <t>Trend</t>
  </si>
  <si>
    <t>Stuarts Bank</t>
  </si>
  <si>
    <t>Caretaker Mobile Apps</t>
  </si>
  <si>
    <t>Current Expenses</t>
  </si>
  <si>
    <t>Expense</t>
  </si>
  <si>
    <t>Quarter 1</t>
  </si>
  <si>
    <t>Quarter 2</t>
  </si>
  <si>
    <t>Quarter 3</t>
  </si>
  <si>
    <t>Quarter 4</t>
  </si>
  <si>
    <t>Employees</t>
  </si>
  <si>
    <t>Office</t>
  </si>
  <si>
    <t>Marketing</t>
  </si>
  <si>
    <t>Training</t>
  </si>
  <si>
    <t>Equipment</t>
  </si>
  <si>
    <t>Projected Expenses</t>
  </si>
  <si>
    <t>Funding Options</t>
  </si>
  <si>
    <t>Bank Loan</t>
  </si>
  <si>
    <t>Investor</t>
  </si>
  <si>
    <t>SBA Loan</t>
  </si>
  <si>
    <t>Total loan amount</t>
  </si>
  <si>
    <t>Annual interest rate</t>
  </si>
  <si>
    <t>Quarterly interest rate</t>
  </si>
  <si>
    <t>Total payments</t>
  </si>
  <si>
    <t>Quarterly payment</t>
  </si>
  <si>
    <t>Annual payment</t>
  </si>
  <si>
    <t>Number of years:</t>
  </si>
  <si>
    <t>ANALYZE AND CHART FINANCIAL DATA</t>
  </si>
  <si>
    <r>
      <rPr>
        <b/>
        <sz val="10"/>
        <color theme="0"/>
        <rFont val="Century Gothic"/>
        <family val="2"/>
      </rPr>
      <t>New Perspectives Excel 2019</t>
    </r>
    <r>
      <rPr>
        <sz val="10"/>
        <color theme="0"/>
        <rFont val="Century Gothic"/>
        <family val="2"/>
      </rPr>
      <t xml:space="preserve"> | Module 4: SAM Project 1b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</si>
</sst>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[Red]\(&quot;$&quot;#,##0.00\)"/>
    <numFmt numFmtId="165" formatCode="_(* #,##0.00_);_(* \(#,##0.00\);_(* &quot;-&quot;??_);_(@_)"/>
    <numFmt numFmtId="166" formatCode="&quot;$&quot;#,##0"/>
    <numFmt numFmtId="167" formatCode="_-&quot;$&quot;* #,##0_-;\-&quot;$&quot;* #,##0_-;_-&quot;$&quot;* &quot;-&quot;??_-;_-@_-"/>
    <numFmt numFmtId="168" formatCode="0.0000"/>
    <numFmt numFmtId="169" formatCode="_(* #,##0_);_(* \(#,##0\);_(* &quot;-&quot;??_);_(@_)"/>
  </numFmts>
  <fonts count="22" x14ac:knownFonts="1">
    <font>
      <sz val="10"/>
      <name val="Arial"/>
    </font>
    <font>
      <sz val="11"/>
      <color theme="1"/>
      <name val="Trebuchet MS"/>
      <family val="2"/>
      <scheme val="minor"/>
    </font>
    <font>
      <sz val="11"/>
      <color theme="1"/>
      <name val="Trebuchet MS"/>
      <family val="2"/>
      <scheme val="minor"/>
    </font>
    <font>
      <sz val="11"/>
      <color theme="1"/>
      <name val="Trebuchet MS"/>
      <family val="2"/>
      <scheme val="minor"/>
    </font>
    <font>
      <sz val="10"/>
      <name val="Arial"/>
      <family val="2"/>
    </font>
    <font>
      <sz val="10"/>
      <color theme="0"/>
      <name val="Century Gothic"/>
      <family val="2"/>
    </font>
    <font>
      <b/>
      <sz val="10"/>
      <color theme="0"/>
      <name val="Century Gothic"/>
      <family val="2"/>
    </font>
    <font>
      <sz val="10"/>
      <name val="Century Gothic"/>
      <family val="2"/>
    </font>
    <font>
      <sz val="28"/>
      <color rgb="FF0070C0"/>
      <name val="Century Gothic"/>
      <family val="2"/>
    </font>
    <font>
      <sz val="10"/>
      <color rgb="FF0070C0"/>
      <name val="Century Gothic"/>
      <family val="2"/>
    </font>
    <font>
      <sz val="11"/>
      <color rgb="FF000000"/>
      <name val="Century Gothic"/>
      <family val="2"/>
    </font>
    <font>
      <sz val="11"/>
      <color rgb="FF4B4C4C"/>
      <name val="Century Gothic"/>
      <family val="2"/>
    </font>
    <font>
      <i/>
      <sz val="10"/>
      <color rgb="FFCC6600"/>
      <name val="Century Gothic"/>
      <family val="2"/>
    </font>
    <font>
      <i/>
      <sz val="10"/>
      <name val="Century Gothic"/>
      <family val="2"/>
    </font>
    <font>
      <sz val="12"/>
      <color theme="1"/>
      <name val="Trebuchet MS"/>
      <family val="2"/>
      <scheme val="minor"/>
    </font>
    <font>
      <b/>
      <sz val="18"/>
      <color theme="1"/>
      <name val="Trebuchet MS"/>
      <family val="2"/>
      <scheme val="minor"/>
    </font>
    <font>
      <sz val="10"/>
      <name val="Arial"/>
      <family val="2"/>
    </font>
    <font>
      <b/>
      <sz val="11"/>
      <color theme="0"/>
      <name val="Trebuchet MS"/>
      <family val="2"/>
      <scheme val="minor"/>
    </font>
    <font>
      <b/>
      <sz val="11"/>
      <color theme="2" tint="-0.89999084444715716"/>
      <name val="Trebuchet MS"/>
      <family val="2"/>
      <scheme val="minor"/>
    </font>
    <font>
      <sz val="11"/>
      <color theme="2" tint="-0.89999084444715716"/>
      <name val="Trebuchet MS"/>
      <family val="2"/>
      <scheme val="minor"/>
    </font>
    <font>
      <sz val="10"/>
      <name val="Trebuchet MS"/>
      <family val="2"/>
      <scheme val="minor"/>
    </font>
    <font>
      <b/>
      <sz val="11"/>
      <color theme="1"/>
      <name val="Trebuchet MS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346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/>
        <bgColor theme="7"/>
      </patternFill>
    </fill>
  </fills>
  <borders count="9">
    <border>
      <left/>
      <right/>
      <top/>
      <bottom/>
      <diagonal/>
    </border>
    <border>
      <left/>
      <right/>
      <top/>
      <bottom style="thin">
        <color rgb="FFE34601"/>
      </bottom>
      <diagonal/>
    </border>
    <border>
      <left/>
      <right style="thick">
        <color rgb="FF93A5B2"/>
      </right>
      <top/>
      <bottom style="thin">
        <color rgb="FFE34601"/>
      </bottom>
      <diagonal/>
    </border>
    <border>
      <left/>
      <right style="thick">
        <color rgb="FF93A5B2"/>
      </right>
      <top/>
      <bottom/>
      <diagonal/>
    </border>
    <border>
      <left/>
      <right/>
      <top/>
      <bottom style="thin">
        <color rgb="FF93A5B2"/>
      </bottom>
      <diagonal/>
    </border>
    <border>
      <left/>
      <right/>
      <top/>
      <bottom style="thick">
        <color rgb="FF93A5B2"/>
      </bottom>
      <diagonal/>
    </border>
    <border>
      <left/>
      <right style="thick">
        <color rgb="FF93A5B2"/>
      </right>
      <top/>
      <bottom style="thick">
        <color rgb="FF93A5B2"/>
      </bottom>
      <diagonal/>
    </border>
    <border>
      <left/>
      <right/>
      <top style="thin">
        <color theme="2" tint="-0.749961851863155"/>
      </top>
      <bottom style="thin">
        <color theme="2" tint="-0.749961851863155"/>
      </bottom>
      <diagonal/>
    </border>
    <border>
      <left/>
      <right/>
      <top/>
      <bottom style="thin">
        <color theme="2" tint="-0.749961851863155"/>
      </bottom>
      <diagonal/>
    </border>
  </borders>
  <cellStyleXfs count="8">
    <xf numFmtId="0" fontId="0" fillId="0" borderId="0"/>
    <xf numFmtId="0" fontId="4" fillId="0" borderId="0"/>
    <xf numFmtId="0" fontId="3" fillId="0" borderId="0"/>
    <xf numFmtId="0" fontId="8" fillId="3" borderId="0">
      <alignment vertical="top" wrapText="1"/>
    </xf>
    <xf numFmtId="0" fontId="10" fillId="3" borderId="0">
      <alignment vertical="top" wrapText="1"/>
    </xf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165" fontId="16" fillId="0" borderId="0" applyFont="0" applyFill="0" applyBorder="0" applyAlignment="0" applyProtection="0"/>
  </cellStyleXfs>
  <cellXfs count="44">
    <xf numFmtId="0" fontId="0" fillId="0" borderId="0" xfId="0"/>
    <xf numFmtId="0" fontId="5" fillId="2" borderId="1" xfId="1" applyFont="1" applyFill="1" applyBorder="1" applyAlignment="1">
      <alignment vertical="center"/>
    </xf>
    <xf numFmtId="0" fontId="7" fillId="2" borderId="2" xfId="1" applyFont="1" applyFill="1" applyBorder="1" applyAlignment="1">
      <alignment horizontal="left"/>
    </xf>
    <xf numFmtId="0" fontId="4" fillId="0" borderId="0" xfId="1"/>
    <xf numFmtId="0" fontId="7" fillId="0" borderId="0" xfId="1" applyFont="1" applyAlignment="1">
      <alignment vertical="center"/>
    </xf>
    <xf numFmtId="0" fontId="3" fillId="0" borderId="0" xfId="2"/>
    <xf numFmtId="0" fontId="7" fillId="3" borderId="3" xfId="1" applyFont="1" applyFill="1" applyBorder="1" applyAlignment="1">
      <alignment horizontal="left"/>
    </xf>
    <xf numFmtId="0" fontId="7" fillId="3" borderId="0" xfId="1" applyFont="1" applyFill="1" applyAlignment="1">
      <alignment horizontal="left"/>
    </xf>
    <xf numFmtId="0" fontId="8" fillId="3" borderId="0" xfId="3" applyAlignment="1">
      <alignment horizontal="left" vertical="top" wrapText="1"/>
    </xf>
    <xf numFmtId="0" fontId="9" fillId="3" borderId="3" xfId="1" applyFont="1" applyFill="1" applyBorder="1" applyAlignment="1">
      <alignment horizontal="left" wrapText="1"/>
    </xf>
    <xf numFmtId="0" fontId="4" fillId="0" borderId="0" xfId="1" applyAlignment="1">
      <alignment wrapText="1"/>
    </xf>
    <xf numFmtId="0" fontId="11" fillId="3" borderId="0" xfId="4" applyFont="1" applyAlignment="1">
      <alignment horizontal="left" vertical="top" wrapText="1"/>
    </xf>
    <xf numFmtId="0" fontId="7" fillId="3" borderId="0" xfId="1" applyFont="1" applyFill="1" applyAlignment="1">
      <alignment horizontal="right"/>
    </xf>
    <xf numFmtId="0" fontId="12" fillId="4" borderId="4" xfId="1" applyFont="1" applyFill="1" applyBorder="1" applyAlignment="1">
      <alignment horizontal="left"/>
    </xf>
    <xf numFmtId="0" fontId="17" fillId="8" borderId="7" xfId="0" applyFont="1" applyFill="1" applyBorder="1" applyAlignment="1">
      <alignment horizontal="center"/>
    </xf>
    <xf numFmtId="0" fontId="18" fillId="7" borderId="0" xfId="0" applyFont="1" applyFill="1"/>
    <xf numFmtId="167" fontId="19" fillId="7" borderId="0" xfId="0" applyNumberFormat="1" applyFont="1" applyFill="1"/>
    <xf numFmtId="0" fontId="18" fillId="0" borderId="0" xfId="0" applyFont="1"/>
    <xf numFmtId="167" fontId="19" fillId="0" borderId="0" xfId="0" applyNumberFormat="1" applyFont="1"/>
    <xf numFmtId="0" fontId="18" fillId="0" borderId="8" xfId="0" applyFont="1" applyBorder="1"/>
    <xf numFmtId="167" fontId="18" fillId="0" borderId="8" xfId="0" applyNumberFormat="1" applyFont="1" applyBorder="1"/>
    <xf numFmtId="169" fontId="19" fillId="0" borderId="0" xfId="7" applyNumberFormat="1" applyFont="1"/>
    <xf numFmtId="169" fontId="19" fillId="7" borderId="0" xfId="7" applyNumberFormat="1" applyFont="1" applyFill="1"/>
    <xf numFmtId="0" fontId="20" fillId="0" borderId="0" xfId="0" applyFont="1"/>
    <xf numFmtId="167" fontId="20" fillId="0" borderId="0" xfId="0" applyNumberFormat="1" applyFont="1"/>
    <xf numFmtId="169" fontId="20" fillId="0" borderId="0" xfId="0" applyNumberFormat="1" applyFont="1"/>
    <xf numFmtId="49" fontId="17" fillId="8" borderId="7" xfId="0" applyNumberFormat="1" applyFont="1" applyFill="1" applyBorder="1" applyAlignment="1">
      <alignment horizontal="center"/>
    </xf>
    <xf numFmtId="0" fontId="21" fillId="0" borderId="0" xfId="0" applyFont="1"/>
    <xf numFmtId="168" fontId="1" fillId="0" borderId="0" xfId="0" applyNumberFormat="1" applyFont="1"/>
    <xf numFmtId="0" fontId="21" fillId="7" borderId="0" xfId="0" applyFont="1" applyFill="1"/>
    <xf numFmtId="168" fontId="1" fillId="7" borderId="0" xfId="0" applyNumberFormat="1" applyFont="1" applyFill="1"/>
    <xf numFmtId="0" fontId="1" fillId="0" borderId="0" xfId="0" applyFont="1"/>
    <xf numFmtId="0" fontId="1" fillId="7" borderId="0" xfId="0" applyFont="1" applyFill="1"/>
    <xf numFmtId="164" fontId="1" fillId="0" borderId="0" xfId="0" applyNumberFormat="1" applyFont="1"/>
    <xf numFmtId="166" fontId="1" fillId="7" borderId="0" xfId="0" applyNumberFormat="1" applyFont="1" applyFill="1"/>
    <xf numFmtId="0" fontId="21" fillId="7" borderId="8" xfId="0" applyFont="1" applyFill="1" applyBorder="1"/>
    <xf numFmtId="164" fontId="1" fillId="7" borderId="8" xfId="0" applyNumberFormat="1" applyFont="1" applyFill="1" applyBorder="1"/>
    <xf numFmtId="0" fontId="20" fillId="0" borderId="0" xfId="0" applyFont="1" applyAlignment="1">
      <alignment horizontal="right"/>
    </xf>
    <xf numFmtId="0" fontId="13" fillId="3" borderId="0" xfId="1" applyFont="1" applyFill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5" fillId="6" borderId="0" xfId="6" applyFont="1" applyAlignment="1">
      <alignment horizontal="center"/>
    </xf>
    <xf numFmtId="0" fontId="14" fillId="5" borderId="0" xfId="5" applyFont="1" applyAlignment="1">
      <alignment horizontal="center"/>
    </xf>
  </cellXfs>
  <cellStyles count="8">
    <cellStyle name="20% - Accent4" xfId="5" builtinId="42"/>
    <cellStyle name="60% - Accent4" xfId="6" builtinId="44"/>
    <cellStyle name="Comma" xfId="7" builtinId="3"/>
    <cellStyle name="Normal" xfId="0" builtinId="0"/>
    <cellStyle name="Normal 2" xfId="2" xr:uid="{00000000-0005-0000-0000-000004000000}"/>
    <cellStyle name="Normal 2 2" xfId="1" xr:uid="{00000000-0005-0000-0000-000005000000}"/>
    <cellStyle name="Student Name" xfId="3" xr:uid="{00000000-0005-0000-0000-000006000000}"/>
    <cellStyle name="Submission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Quarter</a:t>
            </a:r>
            <a:r>
              <a:rPr lang="en-US" baseline="0"/>
              <a:t> 1 Expenses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355-4CB2-90A7-84B2C15A5F2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355-4CB2-90A7-84B2C15A5F2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355-4CB2-90A7-84B2C15A5F2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355-4CB2-90A7-84B2C15A5F2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355-4CB2-90A7-84B2C15A5F2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'Current Expenses'!$A$5:$A$9</c:f>
              <c:strCache>
                <c:ptCount val="5"/>
                <c:pt idx="0">
                  <c:v>Employees</c:v>
                </c:pt>
                <c:pt idx="1">
                  <c:v>Equipment</c:v>
                </c:pt>
                <c:pt idx="2">
                  <c:v>Marketing</c:v>
                </c:pt>
                <c:pt idx="3">
                  <c:v>Office</c:v>
                </c:pt>
                <c:pt idx="4">
                  <c:v>Training</c:v>
                </c:pt>
              </c:strCache>
            </c:strRef>
          </c:cat>
          <c:val>
            <c:numRef>
              <c:f>'Current Expenses'!$B$5:$B$9</c:f>
              <c:numCache>
                <c:formatCode>_(* #,##0_);_(* \(#,##0\);_(* "-"??_);_(@_)</c:formatCode>
                <c:ptCount val="5"/>
                <c:pt idx="0" formatCode="_-&quot;$&quot;* #,##0_-;\-&quot;$&quot;* #,##0_-;_-&quot;$&quot;* &quot;-&quot;??_-;_-@_-">
                  <c:v>320850</c:v>
                </c:pt>
                <c:pt idx="1">
                  <c:v>140350</c:v>
                </c:pt>
                <c:pt idx="2">
                  <c:v>124300</c:v>
                </c:pt>
                <c:pt idx="3">
                  <c:v>134910</c:v>
                </c:pt>
                <c:pt idx="4">
                  <c:v>130459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4A-404F-832B-07374BD01122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Quarter 4 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'Current Expenses'!$A$5:$A$9</c:f>
              <c:strCache>
                <c:ptCount val="5"/>
                <c:pt idx="0">
                  <c:v>Employees</c:v>
                </c:pt>
                <c:pt idx="1">
                  <c:v>Equipment</c:v>
                </c:pt>
                <c:pt idx="2">
                  <c:v>Marketing</c:v>
                </c:pt>
                <c:pt idx="3">
                  <c:v>Office</c:v>
                </c:pt>
                <c:pt idx="4">
                  <c:v>Training</c:v>
                </c:pt>
              </c:strCache>
            </c:strRef>
          </c:cat>
          <c:val>
            <c:numRef>
              <c:f>'Current Expenses'!$E$5:$E$9</c:f>
              <c:numCache>
                <c:formatCode>_(* #,##0_);_(* \(#,##0\);_(* "-"??_);_(@_)</c:formatCode>
                <c:ptCount val="5"/>
                <c:pt idx="0" formatCode="_-&quot;$&quot;* #,##0_-;\-&quot;$&quot;* #,##0_-;_-&quot;$&quot;* &quot;-&quot;??_-;_-@_-">
                  <c:v>342835</c:v>
                </c:pt>
                <c:pt idx="1">
                  <c:v>135965</c:v>
                </c:pt>
                <c:pt idx="2">
                  <c:v>130865</c:v>
                </c:pt>
                <c:pt idx="3">
                  <c:v>135242</c:v>
                </c:pt>
                <c:pt idx="4">
                  <c:v>148588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BB-4BC8-914E-AA07767B8206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Expenses</a:t>
            </a:r>
            <a:r>
              <a:rPr lang="en-IN" baseline="0"/>
              <a:t> per Quarter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'Current Expenses'!$B$4</c:f>
              <c:strCache>
                <c:ptCount val="1"/>
                <c:pt idx="0">
                  <c:v>Quarter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'Current Expenses'!$A$5:$A$9</c:f>
              <c:strCache>
                <c:ptCount val="5"/>
                <c:pt idx="0">
                  <c:v>Employees</c:v>
                </c:pt>
                <c:pt idx="1">
                  <c:v>Equipment</c:v>
                </c:pt>
                <c:pt idx="2">
                  <c:v>Marketing</c:v>
                </c:pt>
                <c:pt idx="3">
                  <c:v>Office</c:v>
                </c:pt>
                <c:pt idx="4">
                  <c:v>Training</c:v>
                </c:pt>
              </c:strCache>
            </c:strRef>
          </c:cat>
          <c:val>
            <c:numRef>
              <c:f>'Current Expenses'!$B$5:$B$9</c:f>
              <c:numCache>
                <c:formatCode>_(* #,##0_);_(* \(#,##0\);_(* "-"??_);_(@_)</c:formatCode>
                <c:ptCount val="5"/>
                <c:pt idx="0" formatCode="_-&quot;$&quot;* #,##0_-;\-&quot;$&quot;* #,##0_-;_-&quot;$&quot;* &quot;-&quot;??_-;_-@_-">
                  <c:v>320850</c:v>
                </c:pt>
                <c:pt idx="1">
                  <c:v>140350</c:v>
                </c:pt>
                <c:pt idx="2">
                  <c:v>124300</c:v>
                </c:pt>
                <c:pt idx="3">
                  <c:v>134910</c:v>
                </c:pt>
                <c:pt idx="4">
                  <c:v>130459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BA-4C18-9403-54E815007188}"/>
            </c:ext>
          </c:extLst>
        </c:ser>
        <c:ser>
          <c:idx val="1"/>
          <c:order val="1"/>
          <c:tx>
            <c:strRef>
              <c:f>'Current Expenses'!$C$4</c:f>
              <c:strCache>
                <c:ptCount val="1"/>
                <c:pt idx="0">
                  <c:v>Quarter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'Current Expenses'!$A$5:$A$9</c:f>
              <c:strCache>
                <c:ptCount val="5"/>
                <c:pt idx="0">
                  <c:v>Employees</c:v>
                </c:pt>
                <c:pt idx="1">
                  <c:v>Equipment</c:v>
                </c:pt>
                <c:pt idx="2">
                  <c:v>Marketing</c:v>
                </c:pt>
                <c:pt idx="3">
                  <c:v>Office</c:v>
                </c:pt>
                <c:pt idx="4">
                  <c:v>Training</c:v>
                </c:pt>
              </c:strCache>
            </c:strRef>
          </c:cat>
          <c:val>
            <c:numRef>
              <c:f>'Current Expenses'!$C$5:$C$9</c:f>
              <c:numCache>
                <c:formatCode>_(* #,##0_);_(* \(#,##0\);_(* "-"??_);_(@_)</c:formatCode>
                <c:ptCount val="5"/>
                <c:pt idx="0" formatCode="_-&quot;$&quot;* #,##0_-;\-&quot;$&quot;* #,##0_-;_-&quot;$&quot;* &quot;-&quot;??_-;_-@_-">
                  <c:v>332902</c:v>
                </c:pt>
                <c:pt idx="1">
                  <c:v>135675</c:v>
                </c:pt>
                <c:pt idx="2">
                  <c:v>125678</c:v>
                </c:pt>
                <c:pt idx="3">
                  <c:v>135120</c:v>
                </c:pt>
                <c:pt idx="4">
                  <c:v>139028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BA-4C18-9403-54E815007188}"/>
            </c:ext>
          </c:extLst>
        </c:ser>
        <c:ser>
          <c:idx val="2"/>
          <c:order val="2"/>
          <c:tx>
            <c:strRef>
              <c:f>'Current Expenses'!$D$4</c:f>
              <c:strCache>
                <c:ptCount val="1"/>
                <c:pt idx="0">
                  <c:v>Quarter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'Current Expenses'!$A$5:$A$9</c:f>
              <c:strCache>
                <c:ptCount val="5"/>
                <c:pt idx="0">
                  <c:v>Employees</c:v>
                </c:pt>
                <c:pt idx="1">
                  <c:v>Equipment</c:v>
                </c:pt>
                <c:pt idx="2">
                  <c:v>Marketing</c:v>
                </c:pt>
                <c:pt idx="3">
                  <c:v>Office</c:v>
                </c:pt>
                <c:pt idx="4">
                  <c:v>Training</c:v>
                </c:pt>
              </c:strCache>
            </c:strRef>
          </c:cat>
          <c:val>
            <c:numRef>
              <c:f>'Current Expenses'!$D$5:$D$9</c:f>
              <c:numCache>
                <c:formatCode>_(* #,##0_);_(* \(#,##0\);_(* "-"??_);_(@_)</c:formatCode>
                <c:ptCount val="5"/>
                <c:pt idx="0" formatCode="_-&quot;$&quot;* #,##0_-;\-&quot;$&quot;* #,##0_-;_-&quot;$&quot;* &quot;-&quot;??_-;_-@_-">
                  <c:v>337675</c:v>
                </c:pt>
                <c:pt idx="1">
                  <c:v>137450</c:v>
                </c:pt>
                <c:pt idx="2">
                  <c:v>130217</c:v>
                </c:pt>
                <c:pt idx="3">
                  <c:v>135775</c:v>
                </c:pt>
                <c:pt idx="4">
                  <c:v>143478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BA-4C18-9403-54E815007188}"/>
            </c:ext>
          </c:extLst>
        </c:ser>
        <c:ser>
          <c:idx val="3"/>
          <c:order val="3"/>
          <c:tx>
            <c:strRef>
              <c:f>'Current Expenses'!$E$4</c:f>
              <c:strCache>
                <c:ptCount val="1"/>
                <c:pt idx="0">
                  <c:v>Quarter 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'Current Expenses'!$A$5:$A$9</c:f>
              <c:strCache>
                <c:ptCount val="5"/>
                <c:pt idx="0">
                  <c:v>Employees</c:v>
                </c:pt>
                <c:pt idx="1">
                  <c:v>Equipment</c:v>
                </c:pt>
                <c:pt idx="2">
                  <c:v>Marketing</c:v>
                </c:pt>
                <c:pt idx="3">
                  <c:v>Office</c:v>
                </c:pt>
                <c:pt idx="4">
                  <c:v>Training</c:v>
                </c:pt>
              </c:strCache>
            </c:strRef>
          </c:cat>
          <c:val>
            <c:numRef>
              <c:f>'Current Expenses'!$E$5:$E$9</c:f>
              <c:numCache>
                <c:formatCode>_(* #,##0_);_(* \(#,##0\);_(* "-"??_);_(@_)</c:formatCode>
                <c:ptCount val="5"/>
                <c:pt idx="0" formatCode="_-&quot;$&quot;* #,##0_-;\-&quot;$&quot;* #,##0_-;_-&quot;$&quot;* &quot;-&quot;??_-;_-@_-">
                  <c:v>342835</c:v>
                </c:pt>
                <c:pt idx="1">
                  <c:v>135965</c:v>
                </c:pt>
                <c:pt idx="2">
                  <c:v>130865</c:v>
                </c:pt>
                <c:pt idx="3">
                  <c:v>135242</c:v>
                </c:pt>
                <c:pt idx="4">
                  <c:v>148588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BA-4C18-9403-54E815007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12976351"/>
        <c:axId val="2012983551"/>
      </c:barChart>
      <c:catAx>
        <c:axId val="20129763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2983551"/>
        <c:crosses val="autoZero"/>
        <c:auto val="1"/>
        <c:lblAlgn val="ctr"/>
        <c:lblOffset val="100"/>
        <c:noMultiLvlLbl val="0"/>
      </c:catAx>
      <c:valAx>
        <c:axId val="2012983551"/>
        <c:scaling>
          <c:orientation val="minMax"/>
          <c:max val="140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&quot;$&quot;* #,##0_-;\-&quot;$&quot;* #,##0_-;_-&quot;$&quot;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2976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4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Projected Expenses 2022 - 2025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'Projected Expenses'!$A$5</c:f>
              <c:strCache>
                <c:ptCount val="1"/>
                <c:pt idx="0">
                  <c:v>Employees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65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hade val="65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shade val="65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numRef>
              <c:f>'Projected Expenses'!$B$4:$E$4</c:f>
              <c:numCache>
                <c:formatCode>@</c:formatCode>
                <c:ptCount val="4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numCache>
            </c:numRef>
          </c:cat>
          <c:val>
            <c:numRef>
              <c:f>'Projected Expenses'!$B$5:$E$5</c:f>
              <c:numCache>
                <c:formatCode>_-"$"* #,##0_-;\-"$"* #,##0_-;_-"$"* "-"??_-;_-@_-</c:formatCode>
                <c:ptCount val="4"/>
                <c:pt idx="0">
                  <c:v>1351340</c:v>
                </c:pt>
                <c:pt idx="1">
                  <c:v>1369902</c:v>
                </c:pt>
                <c:pt idx="2">
                  <c:v>1370675</c:v>
                </c:pt>
                <c:pt idx="3">
                  <c:v>1397835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00-40A3-A93A-CE846663DFC0}"/>
            </c:ext>
          </c:extLst>
        </c:ser>
        <c:ser>
          <c:idx val="2"/>
          <c:order val="2"/>
          <c:tx>
            <c:strRef>
              <c:f>'Projected Expenses'!$A$6</c:f>
              <c:strCache>
                <c:ptCount val="1"/>
                <c:pt idx="0">
                  <c:v>Equipment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82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hade val="82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shade val="82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'Projected Expenses'!$B$6:$E$6</c:f>
              <c:numCache>
                <c:formatCode>_(* #,##0_);_(* \(#,##0\);_(* "-"??_);_(@_)</c:formatCode>
                <c:ptCount val="4"/>
                <c:pt idx="0">
                  <c:v>555860</c:v>
                </c:pt>
                <c:pt idx="1">
                  <c:v>557305</c:v>
                </c:pt>
                <c:pt idx="2">
                  <c:v>558450</c:v>
                </c:pt>
                <c:pt idx="3">
                  <c:v>560965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00-40A3-A93A-CE846663DFC0}"/>
            </c:ext>
          </c:extLst>
        </c:ser>
        <c:ser>
          <c:idx val="3"/>
          <c:order val="3"/>
          <c:tx>
            <c:strRef>
              <c:f>'Projected Expenses'!$A$7</c:f>
              <c:strCache>
                <c:ptCount val="1"/>
                <c:pt idx="0">
                  <c:v>Marketing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'Projected Expenses'!$B$7:$E$7</c:f>
              <c:numCache>
                <c:formatCode>_(* #,##0_);_(* \(#,##0\);_(* "-"??_);_(@_)</c:formatCode>
                <c:ptCount val="4"/>
                <c:pt idx="0">
                  <c:v>523460</c:v>
                </c:pt>
                <c:pt idx="1">
                  <c:v>525608</c:v>
                </c:pt>
                <c:pt idx="2">
                  <c:v>530211</c:v>
                </c:pt>
                <c:pt idx="3">
                  <c:v>540865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00-40A3-A93A-CE846663DFC0}"/>
            </c:ext>
          </c:extLst>
        </c:ser>
        <c:ser>
          <c:idx val="4"/>
          <c:order val="4"/>
          <c:tx>
            <c:strRef>
              <c:f>'Projected Expenses'!$A$8</c:f>
              <c:strCache>
                <c:ptCount val="1"/>
                <c:pt idx="0">
                  <c:v>Office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tint val="83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tint val="83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'Projected Expenses'!$B$8:$E$8</c:f>
              <c:numCache>
                <c:formatCode>_(* #,##0_);_(* \(#,##0\);_(* "-"??_);_(@_)</c:formatCode>
                <c:ptCount val="4"/>
                <c:pt idx="0">
                  <c:v>556968</c:v>
                </c:pt>
                <c:pt idx="1">
                  <c:v>556968</c:v>
                </c:pt>
                <c:pt idx="2">
                  <c:v>557250</c:v>
                </c:pt>
                <c:pt idx="3">
                  <c:v>557250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A00-40A3-A93A-CE846663DFC0}"/>
            </c:ext>
          </c:extLst>
        </c:ser>
        <c:ser>
          <c:idx val="5"/>
          <c:order val="5"/>
          <c:tx>
            <c:strRef>
              <c:f>'Projected Expenses'!$A$9</c:f>
              <c:strCache>
                <c:ptCount val="1"/>
                <c:pt idx="0">
                  <c:v>Training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65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tint val="65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tint val="65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'Projected Expenses'!$B$9:$E$9</c:f>
              <c:numCache>
                <c:formatCode>_(* #,##0_);_(* \(#,##0\);_(* "-"??_);_(@_)</c:formatCode>
                <c:ptCount val="4"/>
                <c:pt idx="0">
                  <c:v>546352</c:v>
                </c:pt>
                <c:pt idx="1">
                  <c:v>533018</c:v>
                </c:pt>
                <c:pt idx="2">
                  <c:v>523478</c:v>
                </c:pt>
                <c:pt idx="3">
                  <c:v>516588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A00-40A3-A93A-CE846663D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8374848"/>
        <c:axId val="6683768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'Projected Expenses'!$A$4</c15:sqref>
                        </c15:formulaRef>
                      </c:ext>
                    </c:extLst>
                    <c:strCache>
                      <c:ptCount val="1"/>
                      <c:pt idx="0">
                        <c:v>Expense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shade val="47000"/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3">
                          <a:shade val="47000"/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3">
                          <a:shade val="47000"/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'Projected Expenses'!$B$4:$E$4</c15:sqref>
                        </c15:formulaRef>
                      </c:ext>
                    </c:extLst>
                    <c:numCache>
                      <c:formatCode>@</c:formatCode>
                      <c:ptCount val="4"/>
                      <c:pt idx="0">
                        <c:v>2022</c:v>
                      </c:pt>
                      <c:pt idx="1">
                        <c:v>2023</c:v>
                      </c:pt>
                      <c:pt idx="2">
                        <c:v>2024</c:v>
                      </c:pt>
                      <c:pt idx="3">
                        <c:v>2025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'Projected Expenses'!$B$4:$E$4</c15:sqref>
                        </c15:formulaRef>
                      </c:ext>
                    </c:extLst>
                    <c:numCache>
                      <c:formatCode>@</c:formatCode>
                      <c:ptCount val="4"/>
                      <c:pt idx="0">
                        <c:v>2022</c:v>
                      </c:pt>
                      <c:pt idx="1">
                        <c:v>2023</c:v>
                      </c:pt>
                      <c:pt idx="2">
                        <c:v>2024</c:v>
                      </c:pt>
                      <c:pt idx="3">
                        <c:v>2025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FA00-40A3-A93A-CE846663DFC0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6"/>
          <c:order val="6"/>
          <c:tx>
            <c:strRef>
              <c:f>'Projected Expenses'!$A$10</c:f>
              <c:strCache>
                <c:ptCount val="1"/>
                <c:pt idx="0">
                  <c:v>Total</c:v>
                </c:pt>
              </c:strCache>
            </c:strRef>
          </c:tx>
          <c:spPr>
            <a:ln w="31750" cap="rnd">
              <a:solidFill>
                <a:schemeClr val="accent3">
                  <a:tint val="48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'Projected Expenses'!$B$10:$E$10</c:f>
              <c:numCache>
                <c:formatCode>_-"$"* #,##0_-;\-"$"* #,##0_-;_-"$"* "-"??_-;_-@_-</c:formatCode>
                <c:ptCount val="4"/>
                <c:pt idx="0">
                  <c:v>3533980</c:v>
                </c:pt>
                <c:pt idx="1">
                  <c:v>3542801</c:v>
                </c:pt>
                <c:pt idx="2">
                  <c:v>3540064</c:v>
                </c:pt>
                <c:pt idx="3">
                  <c:v>3573503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A00-40A3-A93A-CE846663D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13002751"/>
        <c:axId val="2013005631"/>
      </c:lineChart>
      <c:catAx>
        <c:axId val="668374848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8376808"/>
        <c:crosses val="autoZero"/>
        <c:auto val="1"/>
        <c:lblAlgn val="ctr"/>
        <c:lblOffset val="100"/>
        <c:noMultiLvlLbl val="0"/>
      </c:catAx>
      <c:valAx>
        <c:axId val="668376808"/>
        <c:scaling>
          <c:orientation val="minMax"/>
          <c:max val="360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Expenses</a:t>
                </a:r>
                <a:r>
                  <a:rPr lang="en-IN" baseline="0"/>
                  <a:t> per Category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&quot;$&quot;* #,##0_-;\-&quot;$&quot;* #,##0_-;_-&quot;$&quot;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8374848"/>
        <c:crosses val="autoZero"/>
        <c:crossBetween val="between"/>
      </c:valAx>
      <c:valAx>
        <c:axId val="2013005631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Total</a:t>
                </a:r>
                <a:r>
                  <a:rPr lang="en-IN" baseline="0"/>
                  <a:t> Expenses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&quot;$&quot;* #,##0_-;\-&quot;$&quot;* #,##0_-;_-&quot;$&quot;* &quot;-&quot;??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002751"/>
        <c:crosses val="max"/>
        <c:crossBetween val="between"/>
      </c:valAx>
      <c:catAx>
        <c:axId val="2013002751"/>
        <c:scaling>
          <c:orientation val="minMax"/>
        </c:scaling>
        <c:delete val="1"/>
        <c:axPos val="b"/>
        <c:majorTickMark val="out"/>
        <c:minorTickMark val="none"/>
        <c:tickLblPos val="nextTo"/>
        <c:crossAx val="2013005631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Funding</a:t>
            </a:r>
            <a:r>
              <a:rPr lang="en-IN" baseline="0"/>
              <a:t> Options Comparison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Funding!$A$11</c:f>
              <c:strCache>
                <c:ptCount val="1"/>
                <c:pt idx="0">
                  <c:v>Quarterly payment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Funding!$B$11:$D$11</c:f>
              <c:numCache>
                <c:formatCode>"$"#,##0.00_);[Red]\("$"#,##0.00\)</c:formatCode>
                <c:ptCount val="3"/>
                <c:pt idx="0">
                  <c:v>-17534.432333127152</c:v>
                </c:pt>
                <c:pt idx="1">
                  <c:v>-19309.055051079304</c:v>
                </c:pt>
                <c:pt idx="2">
                  <c:v>-20230.36020790385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7B-4318-BCF4-4D27AFC47936}"/>
            </c:ext>
          </c:extLst>
        </c:ser>
        <c:ser>
          <c:idx val="1"/>
          <c:order val="1"/>
          <c:tx>
            <c:strRef>
              <c:f>Funding!$A$12</c:f>
              <c:strCache>
                <c:ptCount val="1"/>
                <c:pt idx="0">
                  <c:v>Annual payment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Funding!$B$12:$D$12</c:f>
              <c:numCache>
                <c:formatCode>"$"#,##0.00_);[Red]\("$"#,##0.00\)</c:formatCode>
                <c:ptCount val="3"/>
                <c:pt idx="0">
                  <c:v>-70137.729332508607</c:v>
                </c:pt>
                <c:pt idx="1">
                  <c:v>-77236.220204317215</c:v>
                </c:pt>
                <c:pt idx="2">
                  <c:v>-80921.4408316154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7B-4318-BCF4-4D27AFC47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13021471"/>
        <c:axId val="2013019551"/>
      </c:barChart>
      <c:catAx>
        <c:axId val="2013021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019551"/>
        <c:crosses val="autoZero"/>
        <c:auto val="1"/>
        <c:lblAlgn val="ctr"/>
        <c:lblOffset val="100"/>
        <c:noMultiLvlLbl val="0"/>
      </c:catAx>
      <c:valAx>
        <c:axId val="2013019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0214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19050" cap="flat" cmpd="sng" algn="ctr">
      <a:solidFill>
        <a:srgbClr val="0070C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dk1">
            <a:lumMod val="75000"/>
            <a:lumOff val="2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dk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3841648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SAM logo" title="SAM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2673" y="0"/>
          <a:ext cx="1787627" cy="409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161924</xdr:rowOff>
    </xdr:from>
    <xdr:to>
      <xdr:col>14</xdr:col>
      <xdr:colOff>609599</xdr:colOff>
      <xdr:row>22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21</xdr:row>
      <xdr:rowOff>163830</xdr:rowOff>
    </xdr:from>
    <xdr:to>
      <xdr:col>15</xdr:col>
      <xdr:colOff>7620</xdr:colOff>
      <xdr:row>39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24E81CD-FF59-A0D3-3E63-AA787DBE84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10</xdr:row>
      <xdr:rowOff>26670</xdr:rowOff>
    </xdr:from>
    <xdr:to>
      <xdr:col>5</xdr:col>
      <xdr:colOff>1082040</xdr:colOff>
      <xdr:row>28</xdr:row>
      <xdr:rowOff>15240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AFE62A-3DB9-5F5E-7CC5-130949BE56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9524</xdr:rowOff>
    </xdr:from>
    <xdr:to>
      <xdr:col>9</xdr:col>
      <xdr:colOff>594360</xdr:colOff>
      <xdr:row>34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3369B85-9F07-BF54-CC7C-4CCC91FF9E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11430</xdr:rowOff>
    </xdr:from>
    <xdr:to>
      <xdr:col>4</xdr:col>
      <xdr:colOff>7620</xdr:colOff>
      <xdr:row>30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F8002CE-79C4-85AB-370F-615F0BA2EE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Red Violet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Trebuchet MS">
      <a:majorFont>
        <a:latin typeface="Trebuchet MS" panose="020B0603020202020204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showGridLines="0" zoomScaleNormal="100" workbookViewId="0">
      <selection activeCell="B6" sqref="B6"/>
    </sheetView>
  </sheetViews>
  <sheetFormatPr defaultColWidth="8.88671875" defaultRowHeight="13.2" x14ac:dyDescent="0.25"/>
  <cols>
    <col min="1" max="1" width="8.6640625" style="3" customWidth="1"/>
    <col min="2" max="2" width="80.6640625" style="3" customWidth="1"/>
    <col min="3" max="3" width="3.6640625" style="3" customWidth="1"/>
    <col min="4" max="16384" width="8.88671875" style="3"/>
  </cols>
  <sheetData>
    <row r="1" spans="1:3" ht="32.25" customHeight="1" x14ac:dyDescent="0.25">
      <c r="A1" s="1"/>
      <c r="B1" s="1" t="s">
        <v>31</v>
      </c>
      <c r="C1" s="2"/>
    </row>
    <row r="2" spans="1:3" ht="5.0999999999999996" customHeight="1" x14ac:dyDescent="0.3">
      <c r="A2" s="4"/>
      <c r="B2" s="5"/>
      <c r="C2" s="6"/>
    </row>
    <row r="3" spans="1:3" s="10" customFormat="1" ht="36.6" x14ac:dyDescent="0.25">
      <c r="A3" s="7"/>
      <c r="B3" s="8" t="s">
        <v>5</v>
      </c>
      <c r="C3" s="9"/>
    </row>
    <row r="4" spans="1:3" ht="13.8" x14ac:dyDescent="0.25">
      <c r="A4" s="7"/>
      <c r="B4" s="11" t="s">
        <v>30</v>
      </c>
      <c r="C4" s="6"/>
    </row>
    <row r="5" spans="1:3" ht="15.75" customHeight="1" x14ac:dyDescent="0.25">
      <c r="A5" s="7"/>
      <c r="B5" s="7"/>
      <c r="C5" s="6"/>
    </row>
    <row r="6" spans="1:3" x14ac:dyDescent="0.25">
      <c r="A6" s="12" t="s">
        <v>0</v>
      </c>
      <c r="B6" s="13" t="s">
        <v>1</v>
      </c>
      <c r="C6" s="6"/>
    </row>
    <row r="7" spans="1:3" x14ac:dyDescent="0.25">
      <c r="A7" s="7"/>
      <c r="B7" s="7"/>
      <c r="C7" s="6"/>
    </row>
    <row r="8" spans="1:3" x14ac:dyDescent="0.25">
      <c r="A8" s="38" t="s">
        <v>2</v>
      </c>
      <c r="B8" s="38"/>
      <c r="C8" s="39"/>
    </row>
    <row r="9" spans="1:3" x14ac:dyDescent="0.25">
      <c r="A9" s="38"/>
      <c r="B9" s="38"/>
      <c r="C9" s="39"/>
    </row>
    <row r="10" spans="1:3" ht="13.8" thickBot="1" x14ac:dyDescent="0.3">
      <c r="A10" s="40"/>
      <c r="B10" s="40"/>
      <c r="C10" s="41"/>
    </row>
    <row r="11" spans="1:3" ht="13.8" thickTop="1" x14ac:dyDescent="0.25"/>
  </sheetData>
  <mergeCells count="1">
    <mergeCell ref="A8:C10"/>
  </mergeCells>
  <dataValidations count="2">
    <dataValidation allowBlank="1" showInputMessage="1" showErrorMessage="1" error="                                                                " sqref="J3" xr:uid="{00000000-0002-0000-0000-000000000000}"/>
    <dataValidation allowBlank="1" error="pavI8MeUFtEyxX2I4tkya1487f5e-88c5-48c0-8d03-20fbf5c5a684" sqref="A1:C2 A3:C3 A4:C11" xr:uid="{00000000-0002-0000-0000-000001000000}"/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9"/>
  <sheetViews>
    <sheetView zoomScale="66" workbookViewId="0">
      <selection activeCell="A4" sqref="A4:E9"/>
    </sheetView>
  </sheetViews>
  <sheetFormatPr defaultRowHeight="13.2" x14ac:dyDescent="0.25"/>
  <cols>
    <col min="1" max="1" width="12.88671875" bestFit="1" customWidth="1"/>
    <col min="2" max="5" width="16" bestFit="1" customWidth="1"/>
    <col min="6" max="6" width="16" customWidth="1"/>
  </cols>
  <sheetData>
    <row r="1" spans="1:6" ht="23.4" x14ac:dyDescent="0.45">
      <c r="A1" s="42" t="s">
        <v>6</v>
      </c>
      <c r="B1" s="42"/>
      <c r="C1" s="42"/>
      <c r="D1" s="42"/>
      <c r="E1" s="42"/>
      <c r="F1" s="42"/>
    </row>
    <row r="2" spans="1:6" ht="16.2" x14ac:dyDescent="0.35">
      <c r="A2" s="43" t="s">
        <v>7</v>
      </c>
      <c r="B2" s="43"/>
      <c r="C2" s="43"/>
      <c r="D2" s="43"/>
      <c r="E2" s="43"/>
      <c r="F2" s="43"/>
    </row>
    <row r="4" spans="1:6" ht="14.4" x14ac:dyDescent="0.3">
      <c r="A4" s="14" t="s">
        <v>8</v>
      </c>
      <c r="B4" s="14" t="s">
        <v>9</v>
      </c>
      <c r="C4" s="14" t="s">
        <v>10</v>
      </c>
      <c r="D4" s="14" t="s">
        <v>11</v>
      </c>
      <c r="E4" s="14" t="s">
        <v>12</v>
      </c>
      <c r="F4" s="14" t="s">
        <v>4</v>
      </c>
    </row>
    <row r="5" spans="1:6" ht="14.4" x14ac:dyDescent="0.3">
      <c r="A5" s="15" t="s">
        <v>13</v>
      </c>
      <c r="B5" s="16">
        <v>320850</v>
      </c>
      <c r="C5" s="16">
        <v>332902</v>
      </c>
      <c r="D5" s="16">
        <v>337675</v>
      </c>
      <c r="E5" s="16">
        <v>342835</v>
      </c>
      <c r="F5" s="16"/>
    </row>
    <row r="6" spans="1:6" ht="14.4" x14ac:dyDescent="0.3">
      <c r="A6" s="17" t="s">
        <v>17</v>
      </c>
      <c r="B6" s="21">
        <v>140350</v>
      </c>
      <c r="C6" s="21">
        <v>135675</v>
      </c>
      <c r="D6" s="21">
        <v>137450</v>
      </c>
      <c r="E6" s="21">
        <v>135965</v>
      </c>
      <c r="F6" s="18"/>
    </row>
    <row r="7" spans="1:6" ht="14.4" x14ac:dyDescent="0.3">
      <c r="A7" s="15" t="s">
        <v>15</v>
      </c>
      <c r="B7" s="22">
        <v>124300</v>
      </c>
      <c r="C7" s="22">
        <v>125678</v>
      </c>
      <c r="D7" s="22">
        <v>130217</v>
      </c>
      <c r="E7" s="22">
        <v>130865</v>
      </c>
      <c r="F7" s="16"/>
    </row>
    <row r="8" spans="1:6" ht="14.4" x14ac:dyDescent="0.3">
      <c r="A8" s="17" t="s">
        <v>14</v>
      </c>
      <c r="B8" s="21">
        <v>134910</v>
      </c>
      <c r="C8" s="21">
        <v>135120</v>
      </c>
      <c r="D8" s="21">
        <v>135775</v>
      </c>
      <c r="E8" s="21">
        <v>135242</v>
      </c>
      <c r="F8" s="18"/>
    </row>
    <row r="9" spans="1:6" ht="14.4" x14ac:dyDescent="0.3">
      <c r="A9" s="15" t="s">
        <v>16</v>
      </c>
      <c r="B9" s="22">
        <v>130459</v>
      </c>
      <c r="C9" s="22">
        <v>139028</v>
      </c>
      <c r="D9" s="22">
        <v>143478</v>
      </c>
      <c r="E9" s="22">
        <v>148588</v>
      </c>
      <c r="F9" s="16"/>
    </row>
    <row r="10" spans="1:6" ht="14.4" x14ac:dyDescent="0.3">
      <c r="A10" s="19" t="s">
        <v>3</v>
      </c>
      <c r="B10" s="20">
        <f>SUM(B5:B9)</f>
        <v>850869</v>
      </c>
      <c r="C10" s="20">
        <f t="shared" ref="C10:E10" si="0">SUM(C5:C9)</f>
        <v>868403</v>
      </c>
      <c r="D10" s="20">
        <f t="shared" si="0"/>
        <v>884595</v>
      </c>
      <c r="E10" s="20">
        <f t="shared" si="0"/>
        <v>893495</v>
      </c>
      <c r="F10" s="20"/>
    </row>
    <row r="39" customFormat="1" x14ac:dyDescent="0.25"/>
  </sheetData>
  <mergeCells count="2">
    <mergeCell ref="A1:F1"/>
    <mergeCell ref="A2:F2"/>
  </mergeCells>
  <conditionalFormatting sqref="E5:E9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{36236C8E-8CB8-4C60-8489-B3A48ACF7D2A}</x14:id>
        </ext>
      </extLst>
    </cfRule>
  </conditionalFormatting>
  <dataValidations count="1">
    <dataValidation allowBlank="1" error="pavI8MeUFtEyxX2I4tkya1487f5e-88c5-48c0-8d03-20fbf5c5a684" sqref="A1:F10" xr:uid="{00000000-0002-0000-0100-000000000000}"/>
  </dataValidations>
  <pageMargins left="0.7" right="0.7" top="0.75" bottom="0.75" header="0.3" footer="0.3"/>
  <pageSetup paperSize="0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6236C8E-8CB8-4C60-8489-B3A48ACF7D2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E5:E9</xm:sqref>
        </x14:conditionalFormatting>
      </x14:conditionalFormattings>
    </ex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F0F5B2AB-2B18-4054-9F6D-5734181238DA}">
          <x14:colorSeries theme="9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'Current Expenses'!B5:E5</xm:f>
              <xm:sqref>F5</xm:sqref>
            </x14:sparkline>
            <x14:sparkline>
              <xm:f>'Current Expenses'!B6:E6</xm:f>
              <xm:sqref>F6</xm:sqref>
            </x14:sparkline>
            <x14:sparkline>
              <xm:f>'Current Expenses'!B7:E7</xm:f>
              <xm:sqref>F7</xm:sqref>
            </x14:sparkline>
            <x14:sparkline>
              <xm:f>'Current Expenses'!B8:E8</xm:f>
              <xm:sqref>F8</xm:sqref>
            </x14:sparkline>
            <x14:sparkline>
              <xm:f>'Current Expenses'!B9:E9</xm:f>
              <xm:sqref>F9</xm:sqref>
            </x14:sparkline>
            <x14:sparkline>
              <xm:f>'Current Expenses'!B10:E10</xm:f>
              <xm:sqref>F10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zoomScale="64" workbookViewId="0">
      <selection activeCell="K21" sqref="K21"/>
    </sheetView>
  </sheetViews>
  <sheetFormatPr defaultColWidth="9.109375" defaultRowHeight="14.4" x14ac:dyDescent="0.35"/>
  <cols>
    <col min="1" max="1" width="12.33203125" style="23" bestFit="1" customWidth="1"/>
    <col min="2" max="5" width="16" style="23" customWidth="1"/>
    <col min="6" max="6" width="9.109375" style="23" bestFit="1" customWidth="1"/>
    <col min="7" max="16384" width="9.109375" style="23"/>
  </cols>
  <sheetData>
    <row r="1" spans="1:6" ht="23.4" x14ac:dyDescent="0.45">
      <c r="A1" s="42" t="s">
        <v>6</v>
      </c>
      <c r="B1" s="42"/>
      <c r="C1" s="42"/>
      <c r="D1" s="42"/>
      <c r="E1" s="42"/>
    </row>
    <row r="2" spans="1:6" ht="16.2" x14ac:dyDescent="0.35">
      <c r="A2" s="43" t="s">
        <v>18</v>
      </c>
      <c r="B2" s="43"/>
      <c r="C2" s="43"/>
      <c r="D2" s="43"/>
      <c r="E2" s="43"/>
    </row>
    <row r="4" spans="1:6" ht="15" x14ac:dyDescent="0.35">
      <c r="A4" s="14" t="s">
        <v>8</v>
      </c>
      <c r="B4" s="26">
        <v>2022</v>
      </c>
      <c r="C4" s="26">
        <v>2023</v>
      </c>
      <c r="D4" s="26">
        <v>2024</v>
      </c>
      <c r="E4" s="26">
        <v>2025</v>
      </c>
    </row>
    <row r="5" spans="1:6" ht="15" x14ac:dyDescent="0.35">
      <c r="A5" s="15" t="s">
        <v>13</v>
      </c>
      <c r="B5" s="16">
        <v>1351340</v>
      </c>
      <c r="C5" s="16">
        <v>1369902</v>
      </c>
      <c r="D5" s="16">
        <v>1370675</v>
      </c>
      <c r="E5" s="16">
        <v>1397835</v>
      </c>
    </row>
    <row r="6" spans="1:6" ht="15" x14ac:dyDescent="0.35">
      <c r="A6" s="17" t="s">
        <v>17</v>
      </c>
      <c r="B6" s="21">
        <v>555860</v>
      </c>
      <c r="C6" s="21">
        <v>557305</v>
      </c>
      <c r="D6" s="21">
        <v>558450</v>
      </c>
      <c r="E6" s="21">
        <v>560965</v>
      </c>
      <c r="F6" s="25"/>
    </row>
    <row r="7" spans="1:6" ht="15" x14ac:dyDescent="0.35">
      <c r="A7" s="15" t="s">
        <v>15</v>
      </c>
      <c r="B7" s="22">
        <v>523460</v>
      </c>
      <c r="C7" s="22">
        <v>525608</v>
      </c>
      <c r="D7" s="22">
        <v>530211</v>
      </c>
      <c r="E7" s="22">
        <v>540865</v>
      </c>
      <c r="F7" s="25"/>
    </row>
    <row r="8" spans="1:6" ht="15" x14ac:dyDescent="0.35">
      <c r="A8" s="17" t="s">
        <v>14</v>
      </c>
      <c r="B8" s="21">
        <v>556968</v>
      </c>
      <c r="C8" s="21">
        <v>556968</v>
      </c>
      <c r="D8" s="21">
        <v>557250</v>
      </c>
      <c r="E8" s="21">
        <v>557250</v>
      </c>
      <c r="F8" s="25"/>
    </row>
    <row r="9" spans="1:6" ht="15" x14ac:dyDescent="0.35">
      <c r="A9" s="15" t="s">
        <v>16</v>
      </c>
      <c r="B9" s="22">
        <v>546352</v>
      </c>
      <c r="C9" s="22">
        <v>533018</v>
      </c>
      <c r="D9" s="22">
        <v>523478</v>
      </c>
      <c r="E9" s="22">
        <v>516588</v>
      </c>
      <c r="F9" s="25"/>
    </row>
    <row r="10" spans="1:6" ht="15" x14ac:dyDescent="0.35">
      <c r="A10" s="19" t="s">
        <v>3</v>
      </c>
      <c r="B10" s="20">
        <f>SUM(B5:B9)</f>
        <v>3533980</v>
      </c>
      <c r="C10" s="20">
        <f>SUM(C5:C9)</f>
        <v>3542801</v>
      </c>
      <c r="D10" s="20">
        <f t="shared" ref="D10:E10" si="0">SUM(D5:D9)</f>
        <v>3540064</v>
      </c>
      <c r="E10" s="20">
        <f t="shared" si="0"/>
        <v>3573503</v>
      </c>
    </row>
    <row r="12" spans="1:6" x14ac:dyDescent="0.35">
      <c r="B12" s="24"/>
    </row>
  </sheetData>
  <mergeCells count="2">
    <mergeCell ref="A1:E1"/>
    <mergeCell ref="A2:E2"/>
  </mergeCells>
  <dataValidations count="1">
    <dataValidation allowBlank="1" error="pavI8MeUFtEyxX2I4tkya1487f5e-88c5-48c0-8d03-20fbf5c5a684" sqref="A1:F12" xr:uid="{00000000-0002-0000-0200-000000000000}"/>
  </dataValidations>
  <pageMargins left="0.7" right="0.7" top="0.75" bottom="0.75" header="0.3" footer="0.3"/>
  <pageSetup orientation="portrait" horizontalDpi="4294967295" verticalDpi="4294967295" r:id="rId1"/>
  <ignoredErrors>
    <ignoredError sqref="B10:E10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1"/>
  <sheetViews>
    <sheetView tabSelected="1" zoomScale="84" workbookViewId="0">
      <selection activeCell="J18" sqref="J18"/>
    </sheetView>
  </sheetViews>
  <sheetFormatPr defaultColWidth="9.109375" defaultRowHeight="14.4" x14ac:dyDescent="0.35"/>
  <cols>
    <col min="1" max="1" width="27.44140625" style="23" customWidth="1"/>
    <col min="2" max="4" width="18.33203125" style="23" customWidth="1"/>
    <col min="5" max="16384" width="9.109375" style="23"/>
  </cols>
  <sheetData>
    <row r="1" spans="1:4" ht="23.4" x14ac:dyDescent="0.45">
      <c r="A1" s="42" t="s">
        <v>6</v>
      </c>
      <c r="B1" s="42"/>
      <c r="C1" s="42"/>
      <c r="D1" s="42"/>
    </row>
    <row r="2" spans="1:4" ht="16.2" x14ac:dyDescent="0.35">
      <c r="A2" s="43" t="s">
        <v>19</v>
      </c>
      <c r="B2" s="43"/>
      <c r="C2" s="43"/>
      <c r="D2" s="43"/>
    </row>
    <row r="4" spans="1:4" x14ac:dyDescent="0.35">
      <c r="A4" s="37" t="s">
        <v>29</v>
      </c>
      <c r="B4" s="23">
        <v>15</v>
      </c>
    </row>
    <row r="5" spans="1:4" ht="15" x14ac:dyDescent="0.35">
      <c r="A5" s="14"/>
      <c r="B5" s="14" t="s">
        <v>22</v>
      </c>
      <c r="C5" s="14" t="s">
        <v>20</v>
      </c>
      <c r="D5" s="14" t="s">
        <v>21</v>
      </c>
    </row>
    <row r="6" spans="1:4" ht="15" x14ac:dyDescent="0.35">
      <c r="A6" s="29" t="s">
        <v>23</v>
      </c>
      <c r="B6" s="34">
        <v>725000</v>
      </c>
      <c r="C6" s="34">
        <v>725000</v>
      </c>
      <c r="D6" s="34">
        <v>725000</v>
      </c>
    </row>
    <row r="7" spans="1:4" ht="15" x14ac:dyDescent="0.35">
      <c r="A7" s="27" t="s">
        <v>24</v>
      </c>
      <c r="B7" s="28">
        <v>5.2499999999999998E-2</v>
      </c>
      <c r="C7" s="28">
        <v>6.7500000000000004E-2</v>
      </c>
      <c r="D7" s="28">
        <v>7.4999999999999997E-2</v>
      </c>
    </row>
    <row r="8" spans="1:4" ht="15" x14ac:dyDescent="0.35">
      <c r="A8" s="29" t="s">
        <v>25</v>
      </c>
      <c r="B8" s="30">
        <f>B7/4</f>
        <v>1.3125E-2</v>
      </c>
      <c r="C8" s="30">
        <f t="shared" ref="C8:D8" si="0">C7/4</f>
        <v>1.6875000000000001E-2</v>
      </c>
      <c r="D8" s="30">
        <f t="shared" si="0"/>
        <v>1.8749999999999999E-2</v>
      </c>
    </row>
    <row r="9" spans="1:4" ht="15" x14ac:dyDescent="0.35">
      <c r="A9" s="27" t="s">
        <v>26</v>
      </c>
      <c r="B9" s="31">
        <f>$B$4*4</f>
        <v>60</v>
      </c>
      <c r="C9" s="31">
        <f t="shared" ref="C9:D9" si="1">$B$4*4</f>
        <v>60</v>
      </c>
      <c r="D9" s="31">
        <f t="shared" si="1"/>
        <v>60</v>
      </c>
    </row>
    <row r="10" spans="1:4" ht="15" x14ac:dyDescent="0.35">
      <c r="A10" s="29"/>
      <c r="B10" s="32"/>
      <c r="C10" s="32"/>
      <c r="D10" s="32"/>
    </row>
    <row r="11" spans="1:4" ht="15" x14ac:dyDescent="0.35">
      <c r="A11" s="27" t="s">
        <v>27</v>
      </c>
      <c r="B11" s="33">
        <f>PMT(B8,B9,B6)</f>
        <v>-17534.432333127152</v>
      </c>
      <c r="C11" s="33">
        <f t="shared" ref="C11:D11" si="2">PMT(C8,C9,C6)</f>
        <v>-19309.055051079304</v>
      </c>
      <c r="D11" s="33">
        <f t="shared" si="2"/>
        <v>-20230.36020790385</v>
      </c>
    </row>
    <row r="12" spans="1:4" ht="15" x14ac:dyDescent="0.35">
      <c r="A12" s="35" t="s">
        <v>28</v>
      </c>
      <c r="B12" s="36">
        <f>B11*4</f>
        <v>-70137.729332508607</v>
      </c>
      <c r="C12" s="36">
        <f t="shared" ref="C12:D12" si="3">C11*4</f>
        <v>-77236.220204317215</v>
      </c>
      <c r="D12" s="36">
        <f t="shared" si="3"/>
        <v>-80921.4408316154</v>
      </c>
    </row>
    <row r="15" spans="1:4" x14ac:dyDescent="0.35">
      <c r="A15"/>
      <c r="B15"/>
    </row>
    <row r="16" spans="1:4" x14ac:dyDescent="0.35">
      <c r="A16"/>
      <c r="B16"/>
    </row>
    <row r="17" spans="1:2" x14ac:dyDescent="0.35">
      <c r="A17"/>
      <c r="B17"/>
    </row>
    <row r="18" spans="1:2" x14ac:dyDescent="0.35">
      <c r="A18"/>
      <c r="B18"/>
    </row>
    <row r="19" spans="1:2" x14ac:dyDescent="0.35">
      <c r="A19"/>
      <c r="B19"/>
    </row>
    <row r="20" spans="1:2" x14ac:dyDescent="0.35">
      <c r="A20"/>
      <c r="B20"/>
    </row>
    <row r="21" spans="1:2" x14ac:dyDescent="0.35">
      <c r="A21"/>
      <c r="B21"/>
    </row>
  </sheetData>
  <mergeCells count="2">
    <mergeCell ref="A1:D1"/>
    <mergeCell ref="A2:D2"/>
  </mergeCells>
  <dataValidations count="1">
    <dataValidation allowBlank="1" error="pavI8MeUFtEyxX2I4tkya1487f5e-88c5-48c0-8d03-20fbf5c5a684" sqref="A1:D21" xr:uid="{00000000-0002-0000-0300-000000000000}"/>
  </dataValidations>
  <pageMargins left="0.7" right="0.7" top="0.75" bottom="0.75" header="0.3" footer="0.3"/>
  <pageSetup paperSize="0" orientation="portrait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manualMax="-60000" type="column" displayEmptyCellsAs="gap" maxAxisType="custom" xr2:uid="{A8B97F09-4D38-457B-B357-465523304741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Funding!B12:D12</xm:f>
              <xm:sqref>E12</xm:sqref>
            </x14:sparkline>
          </x14:sparklines>
        </x14:sparklineGroup>
        <x14:sparklineGroup manualMax="-16000" type="column" displayEmptyCellsAs="gap" maxAxisType="custom" xr2:uid="{18DA7E75-CD73-4672-80A4-EE65798B12F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Funding!B11:D11</xm:f>
              <xm:sqref>E11</xm:sqref>
            </x14:sparkline>
          </x14:sparklines>
        </x14:sparklineGroup>
      </x14:sparklineGroup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GradingEngineProps xmlns="http://tempuri.org/temp">
  <UserID>{a1487f5e-88c5-48c0-8d03-20fbf5c5a684}</UserID>
  <AssignmentID>{a1487f5e-88c5-48c0-8d03-20fbf5c5a684}</AssignmentID>
</GradingEngineProps>
</file>

<file path=customXml/itemProps1.xml><?xml version="1.0" encoding="utf-8"?>
<ds:datastoreItem xmlns:ds="http://schemas.openxmlformats.org/officeDocument/2006/customXml" ds:itemID="{4B4F8F29-AE35-4BE3-8ECA-8798FC56C162}">
  <ds:schemaRefs>
    <ds:schemaRef ds:uri="http://tempuri.org/tem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Documentation</vt:lpstr>
      <vt:lpstr>Current Expenses</vt:lpstr>
      <vt:lpstr>Projected Expenses</vt:lpstr>
      <vt:lpstr>Funding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keywords>© 2020 Cengage Learning.</cp:keywords>
  <cp:lastModifiedBy>Sahasra G</cp:lastModifiedBy>
  <dcterms:created xsi:type="dcterms:W3CDTF">2018-09-26T13:01:49Z</dcterms:created>
  <dcterms:modified xsi:type="dcterms:W3CDTF">2026-01-02T13:39:42Z</dcterms:modified>
</cp:coreProperties>
</file>