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" i="1" l="1"/>
  <c r="D14" i="1"/>
  <c r="C14" i="1"/>
  <c r="D10" i="1"/>
  <c r="D16" i="1" s="1"/>
  <c r="C10" i="1"/>
  <c r="D8" i="1"/>
  <c r="C7" i="1"/>
  <c r="C4" i="1"/>
  <c r="C5" i="1" s="1"/>
  <c r="D4" i="1"/>
  <c r="D5" i="1" s="1"/>
  <c r="D9" i="1" s="1"/>
  <c r="D11" i="1" s="1"/>
  <c r="D13" i="1" s="1"/>
  <c r="D15" i="1" s="1"/>
  <c r="D17" i="1" l="1"/>
  <c r="C9" i="1"/>
  <c r="C11" i="1" s="1"/>
  <c r="C13" i="1" s="1"/>
  <c r="C15" i="1" s="1"/>
  <c r="C17" i="1" s="1"/>
</calcChain>
</file>

<file path=xl/sharedStrings.xml><?xml version="1.0" encoding="utf-8"?>
<sst xmlns="http://schemas.openxmlformats.org/spreadsheetml/2006/main" count="18" uniqueCount="18">
  <si>
    <t>Techron I</t>
  </si>
  <si>
    <t>Techron Ii</t>
  </si>
  <si>
    <t>Pretax operating cost</t>
  </si>
  <si>
    <t>After tax operating cost</t>
  </si>
  <si>
    <t>Tax shield on depreciation</t>
  </si>
  <si>
    <t>Annual Operating cost</t>
  </si>
  <si>
    <t>Annuity Present value factor</t>
  </si>
  <si>
    <t>Present value of Outflows</t>
  </si>
  <si>
    <t>Total Ooutflows</t>
  </si>
  <si>
    <t>Net Present worth</t>
  </si>
  <si>
    <t>Equivalent Annual cost</t>
  </si>
  <si>
    <t>Tax @ 22%</t>
  </si>
  <si>
    <t xml:space="preserve">Techron I </t>
  </si>
  <si>
    <t xml:space="preserve">Techron II </t>
  </si>
  <si>
    <t xml:space="preserve"> Initial Investment</t>
  </si>
  <si>
    <t>Present value of salvage</t>
  </si>
  <si>
    <t xml:space="preserve"> Annuity factor</t>
  </si>
  <si>
    <t>Techron ii shall be accpeted  because it has the lower (less negative) annual cost.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</si>
</sst>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72" formatCode="0.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1" xfId="0" applyFont="1" applyBorder="1" applyAlignment="1">
      <alignment vertical="center"/>
    </xf>
    <xf numFmtId="172" fontId="2" fillId="0" borderId="1" xfId="0" applyNumberFormat="1" applyFont="1" applyBorder="1" applyAlignment="1">
      <alignment vertical="center"/>
    </xf>
    <xf numFmtId="44" fontId="2" fillId="0" borderId="1" xfId="1" applyFont="1" applyBorder="1" applyAlignment="1">
      <alignment vertical="center"/>
    </xf>
    <xf numFmtId="44" fontId="2" fillId="0" borderId="1" xfId="0" applyNumberFormat="1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8"/>
  <sheetViews>
    <sheetView tabSelected="1" workbookViewId="0">
      <selection activeCell="J13" sqref="J13"/>
    </sheetView>
  </sheetViews>
  <sheetFormatPr defaultRowHeight="15" x14ac:dyDescent="0.25"/>
  <cols>
    <col min="1" max="1" width="4.85546875" customWidth="1"/>
    <col min="2" max="2" width="23.5703125" bestFit="1" customWidth="1"/>
    <col min="3" max="4" width="12.5703125" bestFit="1" customWidth="1"/>
  </cols>
  <sheetData>
    <row r="2" spans="2:4" x14ac:dyDescent="0.25">
      <c r="B2" s="1"/>
      <c r="C2" s="1" t="s">
        <v>0</v>
      </c>
      <c r="D2" s="1" t="s">
        <v>1</v>
      </c>
    </row>
    <row r="3" spans="2:4" ht="15.75" customHeight="1" x14ac:dyDescent="0.25">
      <c r="B3" s="1" t="s">
        <v>2</v>
      </c>
      <c r="C3" s="3">
        <v>-76000</v>
      </c>
      <c r="D3" s="3">
        <v>-43000</v>
      </c>
    </row>
    <row r="4" spans="2:4" ht="15.75" customHeight="1" x14ac:dyDescent="0.25">
      <c r="B4" s="1" t="s">
        <v>11</v>
      </c>
      <c r="C4" s="3">
        <f>C3*22%</f>
        <v>-16720</v>
      </c>
      <c r="D4" s="3">
        <f>D3*22%</f>
        <v>-9460</v>
      </c>
    </row>
    <row r="5" spans="2:4" ht="15.75" customHeight="1" x14ac:dyDescent="0.25">
      <c r="B5" s="1" t="s">
        <v>3</v>
      </c>
      <c r="C5" s="3">
        <f>C3-C4</f>
        <v>-59280</v>
      </c>
      <c r="D5" s="3">
        <f>D3-D4</f>
        <v>-33540</v>
      </c>
    </row>
    <row r="6" spans="2:4" ht="15.75" customHeight="1" x14ac:dyDescent="0.25">
      <c r="B6" s="1" t="s">
        <v>4</v>
      </c>
      <c r="C6" s="3"/>
      <c r="D6" s="3"/>
    </row>
    <row r="7" spans="2:4" ht="15.75" customHeight="1" x14ac:dyDescent="0.25">
      <c r="B7" s="1" t="s">
        <v>12</v>
      </c>
      <c r="C7" s="3">
        <f>(279000/3)*22%</f>
        <v>20460</v>
      </c>
      <c r="D7" s="3"/>
    </row>
    <row r="8" spans="2:4" ht="15.75" customHeight="1" x14ac:dyDescent="0.25">
      <c r="B8" s="1" t="s">
        <v>13</v>
      </c>
      <c r="C8" s="3"/>
      <c r="D8" s="3">
        <f>(485000/5)*22%</f>
        <v>21340</v>
      </c>
    </row>
    <row r="9" spans="2:4" ht="15.75" customHeight="1" x14ac:dyDescent="0.25">
      <c r="B9" s="1" t="s">
        <v>5</v>
      </c>
      <c r="C9" s="3">
        <f>C5+C7</f>
        <v>-38820</v>
      </c>
      <c r="D9" s="3">
        <f>D5+D8</f>
        <v>-12200</v>
      </c>
    </row>
    <row r="10" spans="2:4" ht="15.75" customHeight="1" x14ac:dyDescent="0.25">
      <c r="B10" s="1" t="s">
        <v>6</v>
      </c>
      <c r="C10" s="2">
        <f>(1-(1+13%)^-3)/13%</f>
        <v>2.3611525978638785</v>
      </c>
      <c r="D10" s="2">
        <f>(1-(1+13%)^-5)/13%</f>
        <v>3.5172312615427028</v>
      </c>
    </row>
    <row r="11" spans="2:4" ht="15.75" customHeight="1" x14ac:dyDescent="0.25">
      <c r="B11" s="1" t="s">
        <v>7</v>
      </c>
      <c r="C11" s="3">
        <f>C9*C10</f>
        <v>-91659.94384907576</v>
      </c>
      <c r="D11" s="3">
        <f>D9*D10</f>
        <v>-42910.221390820974</v>
      </c>
    </row>
    <row r="12" spans="2:4" ht="15.75" customHeight="1" x14ac:dyDescent="0.25">
      <c r="B12" s="1" t="s">
        <v>14</v>
      </c>
      <c r="C12" s="3">
        <v>-279000</v>
      </c>
      <c r="D12" s="3">
        <v>-485000</v>
      </c>
    </row>
    <row r="13" spans="2:4" ht="15.75" customHeight="1" x14ac:dyDescent="0.25">
      <c r="B13" s="1" t="s">
        <v>8</v>
      </c>
      <c r="C13" s="4">
        <f>C11+C12</f>
        <v>-370659.94384907576</v>
      </c>
      <c r="D13" s="4">
        <f>D11+D12</f>
        <v>-527910.22139082092</v>
      </c>
    </row>
    <row r="14" spans="2:4" ht="15.75" customHeight="1" x14ac:dyDescent="0.25">
      <c r="B14" s="1" t="s">
        <v>15</v>
      </c>
      <c r="C14" s="3">
        <f>(53000*(1-22%))*(1/(1+13%)^3)</f>
        <v>28650.693708559942</v>
      </c>
      <c r="D14" s="3">
        <f>(53000*(1-22%))*(1/(1+13%)^5)</f>
        <v>22437.695754217206</v>
      </c>
    </row>
    <row r="15" spans="2:4" ht="15.75" customHeight="1" x14ac:dyDescent="0.25">
      <c r="B15" s="1" t="s">
        <v>9</v>
      </c>
      <c r="C15" s="4">
        <f>C13+C14</f>
        <v>-342009.2501405158</v>
      </c>
      <c r="D15" s="4">
        <f>D13+D14</f>
        <v>-505472.52563660371</v>
      </c>
    </row>
    <row r="16" spans="2:4" ht="15.75" customHeight="1" x14ac:dyDescent="0.25">
      <c r="B16" s="1" t="s">
        <v>16</v>
      </c>
      <c r="C16" s="2">
        <f>C10</f>
        <v>2.3611525978638785</v>
      </c>
      <c r="D16" s="2">
        <f>D10</f>
        <v>3.5172312615427028</v>
      </c>
    </row>
    <row r="17" spans="2:4" ht="15.75" customHeight="1" x14ac:dyDescent="0.25">
      <c r="B17" s="1" t="s">
        <v>10</v>
      </c>
      <c r="C17" s="4">
        <f>C15/C16</f>
        <v>-144848.43141859176</v>
      </c>
      <c r="D17" s="4">
        <f>D15/D16</f>
        <v>-143713.19030494941</v>
      </c>
    </row>
    <row r="18" spans="2:4" ht="15.75" customHeight="1" x14ac:dyDescent="0.25">
      <c r="B18" s="5" t="s">
        <v>17</v>
      </c>
      <c r="C18" s="5"/>
      <c r="D18" s="5"/>
    </row>
  </sheetData>
  <mergeCells count="1">
    <mergeCell ref="B18:D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2020-09-01T00:01:55Z</dcterms:created>
  <dcterms:modified xsi:type="dcterms:W3CDTF">2020-09-01T00:25:35Z</dcterms:modified>
</cp:coreProperties>
</file>