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4445" windowHeight="7095" activeTab="1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9" i="2" l="1"/>
  <c r="B23" i="2" s="1"/>
  <c r="E23" i="2" s="1"/>
  <c r="B14" i="2"/>
  <c r="B11" i="2"/>
  <c r="B15" i="2" s="1"/>
  <c r="E15" i="2" s="1"/>
  <c r="B3" i="2"/>
  <c r="B7" i="2" s="1"/>
  <c r="E7" i="2" s="1"/>
  <c r="C9" i="1"/>
  <c r="D9" i="1" s="1"/>
  <c r="D8" i="1"/>
  <c r="C8" i="1"/>
  <c r="C7" i="1"/>
  <c r="D7" i="1" s="1"/>
  <c r="D6" i="1"/>
  <c r="C6" i="1"/>
  <c r="C5" i="1"/>
  <c r="D5" i="1" s="1"/>
  <c r="D4" i="1"/>
  <c r="D10" i="1" s="1"/>
  <c r="C4" i="1"/>
</calcChain>
</file>

<file path=xl/sharedStrings.xml><?xml version="1.0" encoding="utf-8"?>
<sst xmlns="http://schemas.openxmlformats.org/spreadsheetml/2006/main" count="40" uniqueCount="23">
  <si>
    <t>Year</t>
  </si>
  <si>
    <t>Cash Flows</t>
  </si>
  <si>
    <t>PVIF @8%</t>
  </si>
  <si>
    <t xml:space="preserve">Present Value of </t>
  </si>
  <si>
    <t xml:space="preserve">Cash Flows </t>
  </si>
  <si>
    <t>PI Statistic</t>
  </si>
  <si>
    <t>2. Computation of PI Statistic for Project X:</t>
  </si>
  <si>
    <t>a. Computation of Number of Years using NPER Function in Excel:</t>
  </si>
  <si>
    <t>Given,</t>
  </si>
  <si>
    <t>Rate =</t>
  </si>
  <si>
    <t>compounded semiannually</t>
  </si>
  <si>
    <t xml:space="preserve">PMT = </t>
  </si>
  <si>
    <t xml:space="preserve">PV = </t>
  </si>
  <si>
    <t xml:space="preserve">FV = </t>
  </si>
  <si>
    <t>Nper =</t>
  </si>
  <si>
    <t xml:space="preserve">semiannual periods </t>
  </si>
  <si>
    <t xml:space="preserve">or </t>
  </si>
  <si>
    <t>years</t>
  </si>
  <si>
    <t>b. Computation of Time using NPER Function in Excel:</t>
  </si>
  <si>
    <t>compounded quarterly</t>
  </si>
  <si>
    <t>quarterly periods</t>
  </si>
  <si>
    <t>c. Computation of Number of Years using NPER Function in Excel:</t>
  </si>
  <si>
    <t>months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</si>
</sst>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6" formatCode="&quot;$&quot;#,##0_);[Red]\(&quot;$&quot;#,##0\)"/>
    <numFmt numFmtId="8" formatCode="&quot;$&quot;#,##0.00_);[Red]\(&quot;$&quot;#,##0.00\)"/>
    <numFmt numFmtId="43" formatCode="_(* #,##0.00_);_(* \(#,##0.00\);_(* &quot;-&quot;??_);_(@_)"/>
    <numFmt numFmtId="164" formatCode="&quot;$&quot;#,##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64" fontId="2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/>
    </xf>
    <xf numFmtId="6" fontId="0" fillId="0" borderId="0" xfId="0" applyNumberFormat="1" applyAlignment="1">
      <alignment horizontal="center"/>
    </xf>
    <xf numFmtId="8" fontId="0" fillId="0" borderId="0" xfId="0" applyNumberFormat="1" applyAlignment="1">
      <alignment horizontal="center"/>
    </xf>
    <xf numFmtId="43" fontId="2" fillId="0" borderId="0" xfId="1" applyFont="1" applyAlignment="1">
      <alignment horizontal="center"/>
    </xf>
    <xf numFmtId="43" fontId="2" fillId="0" borderId="0" xfId="0" applyNumberFormat="1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A2" sqref="A2"/>
    </sheetView>
  </sheetViews>
  <sheetFormatPr defaultRowHeight="15" x14ac:dyDescent="0.25"/>
  <cols>
    <col min="1" max="1" width="8.42578125" customWidth="1"/>
    <col min="2" max="2" width="12.5703125" customWidth="1"/>
    <col min="3" max="3" width="14.42578125" customWidth="1"/>
    <col min="4" max="5" width="18" customWidth="1"/>
    <col min="6" max="6" width="5.140625" customWidth="1"/>
  </cols>
  <sheetData>
    <row r="1" spans="1:4" x14ac:dyDescent="0.25">
      <c r="A1" s="1" t="s">
        <v>6</v>
      </c>
      <c r="B1" s="1"/>
      <c r="C1" s="1"/>
      <c r="D1" s="1"/>
    </row>
    <row r="2" spans="1:4" x14ac:dyDescent="0.25">
      <c r="A2" s="2" t="s">
        <v>0</v>
      </c>
      <c r="B2" s="2" t="s">
        <v>1</v>
      </c>
      <c r="C2" s="2" t="s">
        <v>2</v>
      </c>
      <c r="D2" s="2" t="s">
        <v>3</v>
      </c>
    </row>
    <row r="3" spans="1:4" x14ac:dyDescent="0.25">
      <c r="A3" s="2"/>
      <c r="B3" s="2"/>
      <c r="C3" s="2"/>
      <c r="D3" s="2" t="s">
        <v>4</v>
      </c>
    </row>
    <row r="4" spans="1:4" x14ac:dyDescent="0.25">
      <c r="A4" s="3">
        <v>0</v>
      </c>
      <c r="B4" s="4">
        <v>-82</v>
      </c>
      <c r="C4" s="3">
        <f>1/(1+8%)^A4</f>
        <v>1</v>
      </c>
      <c r="D4" s="4">
        <f>B4*C4</f>
        <v>-82</v>
      </c>
    </row>
    <row r="5" spans="1:4" x14ac:dyDescent="0.25">
      <c r="A5" s="3">
        <v>1</v>
      </c>
      <c r="B5" s="4">
        <v>-82</v>
      </c>
      <c r="C5" s="3">
        <f t="shared" ref="C5:C9" si="0">1/(1+8%)^A5</f>
        <v>0.92592592592592582</v>
      </c>
      <c r="D5" s="4">
        <f t="shared" ref="D5:D9" si="1">B5*C5</f>
        <v>-75.925925925925924</v>
      </c>
    </row>
    <row r="6" spans="1:4" x14ac:dyDescent="0.25">
      <c r="A6" s="3">
        <v>2</v>
      </c>
      <c r="B6" s="4">
        <v>0</v>
      </c>
      <c r="C6" s="3">
        <f t="shared" si="0"/>
        <v>0.85733882030178321</v>
      </c>
      <c r="D6" s="4">
        <f t="shared" si="1"/>
        <v>0</v>
      </c>
    </row>
    <row r="7" spans="1:4" x14ac:dyDescent="0.25">
      <c r="A7" s="3">
        <v>3</v>
      </c>
      <c r="B7" s="4">
        <v>107</v>
      </c>
      <c r="C7" s="3">
        <f t="shared" si="0"/>
        <v>0.79383224102016958</v>
      </c>
      <c r="D7" s="4">
        <f t="shared" si="1"/>
        <v>84.940049789158152</v>
      </c>
    </row>
    <row r="8" spans="1:4" x14ac:dyDescent="0.25">
      <c r="A8" s="3">
        <v>4</v>
      </c>
      <c r="B8" s="4">
        <v>82</v>
      </c>
      <c r="C8" s="3">
        <f t="shared" si="0"/>
        <v>0.73502985279645328</v>
      </c>
      <c r="D8" s="4">
        <f t="shared" si="1"/>
        <v>60.272447929309166</v>
      </c>
    </row>
    <row r="9" spans="1:4" x14ac:dyDescent="0.25">
      <c r="A9" s="3">
        <v>5</v>
      </c>
      <c r="B9" s="4">
        <v>57</v>
      </c>
      <c r="C9" s="3">
        <f t="shared" si="0"/>
        <v>0.68058319703375303</v>
      </c>
      <c r="D9" s="4">
        <f t="shared" si="1"/>
        <v>38.793242230923923</v>
      </c>
    </row>
    <row r="10" spans="1:4" x14ac:dyDescent="0.25">
      <c r="A10" s="2"/>
      <c r="B10" s="5"/>
      <c r="C10" s="2" t="s">
        <v>5</v>
      </c>
      <c r="D10" s="6">
        <f>SUM(D5:D9)/-D4</f>
        <v>1.3180465124812843</v>
      </c>
    </row>
    <row r="11" spans="1:4" x14ac:dyDescent="0.25">
      <c r="A11" s="1"/>
      <c r="B11" s="1"/>
      <c r="C11" s="1"/>
      <c r="D11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abSelected="1" workbookViewId="0">
      <selection sqref="A1:XFD1048576"/>
    </sheetView>
  </sheetViews>
  <sheetFormatPr defaultRowHeight="15" x14ac:dyDescent="0.25"/>
  <cols>
    <col min="1" max="1" width="29" customWidth="1"/>
    <col min="2" max="2" width="19.28515625" customWidth="1"/>
    <col min="3" max="3" width="34.7109375" customWidth="1"/>
    <col min="4" max="4" width="11.42578125" customWidth="1"/>
    <col min="5" max="5" width="12.140625" customWidth="1"/>
    <col min="6" max="6" width="15" customWidth="1"/>
  </cols>
  <sheetData>
    <row r="1" spans="1:6" x14ac:dyDescent="0.25">
      <c r="A1" s="1" t="s">
        <v>7</v>
      </c>
      <c r="B1" s="1"/>
      <c r="C1" s="1"/>
    </row>
    <row r="2" spans="1:6" x14ac:dyDescent="0.25">
      <c r="A2" s="1" t="s">
        <v>8</v>
      </c>
      <c r="B2" s="1"/>
      <c r="C2" s="1"/>
    </row>
    <row r="3" spans="1:6" x14ac:dyDescent="0.25">
      <c r="A3" s="3" t="s">
        <v>9</v>
      </c>
      <c r="B3" s="3">
        <f>3%/2</f>
        <v>1.4999999999999999E-2</v>
      </c>
      <c r="C3" s="3" t="s">
        <v>10</v>
      </c>
      <c r="D3" s="3"/>
      <c r="E3" s="3"/>
      <c r="F3" s="3"/>
    </row>
    <row r="4" spans="1:6" x14ac:dyDescent="0.25">
      <c r="A4" s="3" t="s">
        <v>11</v>
      </c>
      <c r="B4" s="3">
        <v>0</v>
      </c>
      <c r="C4" s="3"/>
      <c r="D4" s="3"/>
      <c r="E4" s="3"/>
      <c r="F4" s="3"/>
    </row>
    <row r="5" spans="1:6" x14ac:dyDescent="0.25">
      <c r="A5" s="3" t="s">
        <v>12</v>
      </c>
      <c r="B5" s="7">
        <v>7500</v>
      </c>
      <c r="C5" s="3"/>
      <c r="D5" s="3"/>
      <c r="E5" s="3"/>
      <c r="F5" s="3"/>
    </row>
    <row r="6" spans="1:6" x14ac:dyDescent="0.25">
      <c r="A6" s="3" t="s">
        <v>13</v>
      </c>
      <c r="B6" s="8">
        <v>9517.39</v>
      </c>
      <c r="C6" s="3"/>
      <c r="D6" s="3"/>
      <c r="E6" s="3"/>
      <c r="F6" s="3"/>
    </row>
    <row r="7" spans="1:6" x14ac:dyDescent="0.25">
      <c r="A7" s="2" t="s">
        <v>14</v>
      </c>
      <c r="B7" s="9">
        <f>NPER(B3,B4,-B5,B6)</f>
        <v>15.999988656330704</v>
      </c>
      <c r="C7" s="2" t="s">
        <v>15</v>
      </c>
      <c r="D7" s="2" t="s">
        <v>16</v>
      </c>
      <c r="E7" s="10">
        <f>B7/2</f>
        <v>7.9999943281653518</v>
      </c>
      <c r="F7" s="2" t="s">
        <v>17</v>
      </c>
    </row>
    <row r="8" spans="1:6" x14ac:dyDescent="0.25">
      <c r="A8" s="1"/>
      <c r="B8" s="1"/>
      <c r="C8" s="1"/>
      <c r="D8" s="1"/>
      <c r="E8" s="1"/>
      <c r="F8" s="1"/>
    </row>
    <row r="9" spans="1:6" x14ac:dyDescent="0.25">
      <c r="A9" s="1" t="s">
        <v>18</v>
      </c>
      <c r="B9" s="1"/>
      <c r="C9" s="1"/>
      <c r="D9" s="1"/>
      <c r="E9" s="1"/>
      <c r="F9" s="1"/>
    </row>
    <row r="10" spans="1:6" x14ac:dyDescent="0.25">
      <c r="A10" s="1" t="s">
        <v>8</v>
      </c>
      <c r="B10" s="1"/>
      <c r="C10" s="1"/>
      <c r="D10" s="1"/>
      <c r="E10" s="1"/>
      <c r="F10" s="1"/>
    </row>
    <row r="11" spans="1:6" x14ac:dyDescent="0.25">
      <c r="A11" s="3" t="s">
        <v>9</v>
      </c>
      <c r="B11" s="3">
        <f>9%/4</f>
        <v>2.2499999999999999E-2</v>
      </c>
      <c r="C11" s="3" t="s">
        <v>19</v>
      </c>
      <c r="D11" s="3"/>
      <c r="E11" s="3"/>
      <c r="F11" s="3"/>
    </row>
    <row r="12" spans="1:6" x14ac:dyDescent="0.25">
      <c r="A12" s="3" t="s">
        <v>11</v>
      </c>
      <c r="B12" s="3">
        <v>0</v>
      </c>
      <c r="C12" s="3"/>
      <c r="D12" s="3"/>
      <c r="E12" s="3"/>
      <c r="F12" s="3"/>
    </row>
    <row r="13" spans="1:6" x14ac:dyDescent="0.25">
      <c r="A13" s="3" t="s">
        <v>12</v>
      </c>
      <c r="B13" s="7">
        <v>1000</v>
      </c>
      <c r="C13" s="3"/>
      <c r="D13" s="3"/>
      <c r="E13" s="3"/>
      <c r="F13" s="3"/>
    </row>
    <row r="14" spans="1:6" x14ac:dyDescent="0.25">
      <c r="A14" s="3" t="s">
        <v>13</v>
      </c>
      <c r="B14" s="8">
        <f>1000*3</f>
        <v>3000</v>
      </c>
      <c r="C14" s="3"/>
      <c r="D14" s="3"/>
      <c r="E14" s="3"/>
      <c r="F14" s="3"/>
    </row>
    <row r="15" spans="1:6" x14ac:dyDescent="0.25">
      <c r="A15" s="2" t="s">
        <v>14</v>
      </c>
      <c r="B15" s="9">
        <f>NPER(B11,B12,-B13,B14)</f>
        <v>49.374481924802694</v>
      </c>
      <c r="C15" s="2" t="s">
        <v>20</v>
      </c>
      <c r="D15" s="2" t="s">
        <v>16</v>
      </c>
      <c r="E15" s="10">
        <f>B15/4</f>
        <v>12.343620481200674</v>
      </c>
      <c r="F15" s="2" t="s">
        <v>17</v>
      </c>
    </row>
    <row r="16" spans="1:6" x14ac:dyDescent="0.25">
      <c r="A16" s="1"/>
      <c r="B16" s="1"/>
      <c r="C16" s="1"/>
      <c r="D16" s="1"/>
      <c r="E16" s="1"/>
      <c r="F16" s="1"/>
    </row>
    <row r="17" spans="1:7" x14ac:dyDescent="0.25">
      <c r="A17" s="1" t="s">
        <v>21</v>
      </c>
      <c r="B17" s="1"/>
      <c r="C17" s="1"/>
      <c r="D17" s="1"/>
      <c r="E17" s="1"/>
      <c r="F17" s="1"/>
    </row>
    <row r="18" spans="1:7" x14ac:dyDescent="0.25">
      <c r="A18" s="1" t="s">
        <v>8</v>
      </c>
      <c r="B18" s="1"/>
      <c r="C18" s="1"/>
      <c r="D18" s="1"/>
      <c r="E18" s="1"/>
      <c r="F18" s="1"/>
    </row>
    <row r="19" spans="1:7" x14ac:dyDescent="0.25">
      <c r="A19" s="3" t="s">
        <v>9</v>
      </c>
      <c r="B19" s="3">
        <f>10.5%/12</f>
        <v>8.7499999999999991E-3</v>
      </c>
      <c r="C19" s="3" t="s">
        <v>10</v>
      </c>
      <c r="D19" s="3"/>
      <c r="E19" s="3"/>
      <c r="F19" s="3"/>
      <c r="G19" s="3"/>
    </row>
    <row r="20" spans="1:7" x14ac:dyDescent="0.25">
      <c r="A20" s="3" t="s">
        <v>11</v>
      </c>
      <c r="B20" s="3">
        <v>0</v>
      </c>
      <c r="C20" s="3"/>
      <c r="D20" s="3"/>
      <c r="E20" s="3"/>
      <c r="F20" s="3"/>
      <c r="G20" s="3"/>
    </row>
    <row r="21" spans="1:7" x14ac:dyDescent="0.25">
      <c r="A21" s="3" t="s">
        <v>12</v>
      </c>
      <c r="B21" s="7">
        <v>10000</v>
      </c>
      <c r="C21" s="3"/>
      <c r="D21" s="3"/>
      <c r="E21" s="3"/>
      <c r="F21" s="3"/>
      <c r="G21" s="3"/>
    </row>
    <row r="22" spans="1:7" x14ac:dyDescent="0.25">
      <c r="A22" s="3" t="s">
        <v>13</v>
      </c>
      <c r="B22" s="8">
        <v>13684</v>
      </c>
      <c r="C22" s="3"/>
      <c r="D22" s="3"/>
      <c r="E22" s="3"/>
      <c r="F22" s="3"/>
      <c r="G22" s="3"/>
    </row>
    <row r="23" spans="1:7" x14ac:dyDescent="0.25">
      <c r="A23" s="2" t="s">
        <v>14</v>
      </c>
      <c r="B23" s="9">
        <f>NPER(B19,B20,-B21,B22)</f>
        <v>36.001413284261197</v>
      </c>
      <c r="C23" s="2" t="s">
        <v>22</v>
      </c>
      <c r="D23" s="2" t="s">
        <v>16</v>
      </c>
      <c r="E23" s="10">
        <f>B23/12</f>
        <v>3.0001177736884332</v>
      </c>
      <c r="F23" s="2" t="s">
        <v>17</v>
      </c>
      <c r="G23" s="3"/>
    </row>
    <row r="24" spans="1:7" x14ac:dyDescent="0.25">
      <c r="A24" s="3"/>
      <c r="B24" s="3"/>
      <c r="C24" s="3"/>
      <c r="D24" s="3"/>
      <c r="E24" s="3"/>
      <c r="F24" s="3"/>
      <c r="G24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2020-11-01T15:12:05Z</dcterms:created>
  <dcterms:modified xsi:type="dcterms:W3CDTF">2020-11-01T15:12:55Z</dcterms:modified>
</cp:coreProperties>
</file>