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6455" windowHeight="73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E8" i="1"/>
  <c r="E7" i="1"/>
  <c r="E6" i="1"/>
  <c r="G5" i="1"/>
  <c r="F5" i="1" l="1"/>
  <c r="C6" i="1"/>
  <c r="D6" i="1" s="1"/>
  <c r="F6" i="1" s="1"/>
  <c r="G6" i="1" s="1"/>
  <c r="C7" i="1" l="1"/>
  <c r="D7" i="1" s="1"/>
  <c r="F7" i="1" s="1"/>
  <c r="G7" i="1" s="1"/>
  <c r="H6" i="1"/>
  <c r="H7" i="1" s="1"/>
  <c r="C8" i="1" l="1"/>
  <c r="D8" i="1" s="1"/>
  <c r="F8" i="1" s="1"/>
  <c r="G8" i="1" s="1"/>
  <c r="C9" i="1" l="1"/>
  <c r="D9" i="1" s="1"/>
  <c r="F9" i="1" s="1"/>
  <c r="G9" i="1" s="1"/>
  <c r="H8" i="1"/>
  <c r="H9" i="1" s="1"/>
</calcChain>
</file>

<file path=xl/sharedStrings.xml><?xml version="1.0" encoding="utf-8"?>
<sst xmlns="http://schemas.openxmlformats.org/spreadsheetml/2006/main" count="9" uniqueCount="9">
  <si>
    <t>b) Bond Amortization Schedule:</t>
  </si>
  <si>
    <t>Period</t>
  </si>
  <si>
    <t>Beginning Carrying Value</t>
  </si>
  <si>
    <t>Interest Expense</t>
  </si>
  <si>
    <t>Interest Paid</t>
  </si>
  <si>
    <t>Premium Amortization</t>
  </si>
  <si>
    <t>Ending Carrying Value</t>
  </si>
  <si>
    <t>Balance Premium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</si>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</sst>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  <numFmt numFmtId="165" formatCode="0.00000%"/>
    <numFmt numFmtId="166" formatCode="0.000%"/>
    <numFmt numFmtId="167" formatCode="0.0000%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color rgb="FF16192B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1" xfId="0" applyFont="1" applyFill="1" applyBorder="1"/>
    <xf numFmtId="0" fontId="2" fillId="0" borderId="2" xfId="0" applyFont="1" applyFill="1" applyBorder="1"/>
    <xf numFmtId="0" fontId="2" fillId="0" borderId="3" xfId="0" applyFont="1" applyFill="1" applyBorder="1"/>
    <xf numFmtId="0" fontId="3" fillId="0" borderId="4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164" fontId="5" fillId="2" borderId="11" xfId="0" applyNumberFormat="1" applyFont="1" applyFill="1" applyBorder="1" applyAlignment="1">
      <alignment horizontal="center" wrapText="1"/>
    </xf>
    <xf numFmtId="164" fontId="5" fillId="2" borderId="12" xfId="0" applyNumberFormat="1" applyFont="1" applyFill="1" applyBorder="1" applyAlignment="1">
      <alignment horizontal="center"/>
    </xf>
    <xf numFmtId="164" fontId="5" fillId="2" borderId="12" xfId="0" applyNumberFormat="1" applyFont="1" applyFill="1" applyBorder="1" applyAlignment="1">
      <alignment horizontal="center" wrapText="1"/>
    </xf>
    <xf numFmtId="164" fontId="5" fillId="2" borderId="13" xfId="0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164" fontId="4" fillId="2" borderId="14" xfId="0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164" fontId="4" fillId="2" borderId="15" xfId="0" applyNumberFormat="1" applyFont="1" applyFill="1" applyBorder="1" applyAlignment="1">
      <alignment horizontal="center"/>
    </xf>
    <xf numFmtId="165" fontId="0" fillId="0" borderId="0" xfId="2" applyNumberFormat="1" applyFont="1"/>
    <xf numFmtId="8" fontId="6" fillId="0" borderId="0" xfId="0" applyNumberFormat="1" applyFont="1"/>
    <xf numFmtId="8" fontId="0" fillId="0" borderId="0" xfId="0" applyNumberFormat="1"/>
    <xf numFmtId="166" fontId="0" fillId="0" borderId="0" xfId="2" applyNumberFormat="1" applyFont="1"/>
    <xf numFmtId="44" fontId="0" fillId="0" borderId="0" xfId="1" applyFont="1"/>
    <xf numFmtId="10" fontId="0" fillId="0" borderId="0" xfId="2" applyNumberFormat="1" applyFont="1"/>
    <xf numFmtId="10" fontId="6" fillId="0" borderId="0" xfId="0" applyNumberFormat="1" applyFont="1"/>
    <xf numFmtId="167" fontId="0" fillId="0" borderId="0" xfId="0" applyNumberForma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8"/>
  <sheetViews>
    <sheetView tabSelected="1" workbookViewId="0">
      <selection sqref="A1:XFD1048576"/>
    </sheetView>
  </sheetViews>
  <sheetFormatPr defaultRowHeight="15" x14ac:dyDescent="0.25"/>
  <cols>
    <col min="1" max="1" width="5.42578125" customWidth="1"/>
    <col min="2" max="2" width="13.140625" customWidth="1"/>
    <col min="3" max="3" width="14.42578125" customWidth="1"/>
    <col min="4" max="4" width="9.85546875" customWidth="1"/>
    <col min="5" max="5" width="12.7109375" customWidth="1"/>
    <col min="6" max="6" width="10.28515625" customWidth="1"/>
    <col min="7" max="7" width="15.85546875" customWidth="1"/>
    <col min="8" max="8" width="11.28515625" customWidth="1"/>
  </cols>
  <sheetData>
    <row r="1" spans="2:11" ht="15.75" thickBot="1" x14ac:dyDescent="0.3"/>
    <row r="2" spans="2:11" ht="15.75" thickBot="1" x14ac:dyDescent="0.3">
      <c r="B2" s="1" t="s">
        <v>0</v>
      </c>
      <c r="C2" s="2"/>
      <c r="D2" s="2"/>
      <c r="E2" s="2"/>
      <c r="F2" s="2"/>
      <c r="G2" s="2"/>
      <c r="H2" s="3"/>
    </row>
    <row r="3" spans="2:11" ht="45.75" thickBot="1" x14ac:dyDescent="0.3">
      <c r="B3" s="4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6" t="s">
        <v>7</v>
      </c>
    </row>
    <row r="4" spans="2:11" ht="15.75" thickBot="1" x14ac:dyDescent="0.3">
      <c r="B4" s="7" t="s">
        <v>8</v>
      </c>
      <c r="C4" s="8"/>
      <c r="D4" s="9"/>
      <c r="E4" s="8"/>
      <c r="F4" s="8"/>
      <c r="G4" s="8"/>
      <c r="H4" s="10"/>
    </row>
    <row r="5" spans="2:11" ht="15.75" thickBot="1" x14ac:dyDescent="0.3">
      <c r="B5" s="11">
        <v>0</v>
      </c>
      <c r="C5" s="12"/>
      <c r="D5" s="13"/>
      <c r="E5" s="12"/>
      <c r="F5" s="14">
        <f>G5-30000</f>
        <v>4266.9641901106297</v>
      </c>
      <c r="G5" s="12">
        <f>-PV(5.95%,4,30000*10.05%,30000)</f>
        <v>34266.96419011063</v>
      </c>
      <c r="H5" s="15"/>
    </row>
    <row r="6" spans="2:11" ht="15.75" thickBot="1" x14ac:dyDescent="0.3">
      <c r="B6" s="16">
        <v>1</v>
      </c>
      <c r="C6" s="17">
        <f>G5</f>
        <v>34266.96419011063</v>
      </c>
      <c r="D6" s="17">
        <f>C6*5.95%</f>
        <v>2038.8843693115825</v>
      </c>
      <c r="E6" s="17">
        <f>30000*10.05%</f>
        <v>3015</v>
      </c>
      <c r="F6" s="17">
        <f>E6-D6</f>
        <v>976.11563068841747</v>
      </c>
      <c r="G6" s="17">
        <f>G5-F6</f>
        <v>33290.848559422215</v>
      </c>
      <c r="H6" s="17">
        <f>F5-F6</f>
        <v>3290.848559422212</v>
      </c>
    </row>
    <row r="7" spans="2:11" ht="15.75" thickBot="1" x14ac:dyDescent="0.3">
      <c r="B7" s="18">
        <v>2</v>
      </c>
      <c r="C7" s="19">
        <f>G6</f>
        <v>33290.848559422215</v>
      </c>
      <c r="D7" s="17">
        <f t="shared" ref="D7:D9" si="0">C7*5.95%</f>
        <v>1980.8054892856219</v>
      </c>
      <c r="E7" s="17">
        <f t="shared" ref="E7:E9" si="1">30000*10.05%</f>
        <v>3015</v>
      </c>
      <c r="F7" s="17">
        <f t="shared" ref="F7:F9" si="2">E7-D7</f>
        <v>1034.1945107143781</v>
      </c>
      <c r="G7" s="17">
        <f t="shared" ref="G7:G9" si="3">G6-F7</f>
        <v>32256.654048707838</v>
      </c>
      <c r="H7" s="19">
        <f>H6-F7</f>
        <v>2256.6540487078337</v>
      </c>
    </row>
    <row r="8" spans="2:11" ht="15.75" thickBot="1" x14ac:dyDescent="0.3">
      <c r="B8" s="18">
        <v>3</v>
      </c>
      <c r="C8" s="19">
        <f t="shared" ref="C8:C9" si="4">G7</f>
        <v>32256.654048707838</v>
      </c>
      <c r="D8" s="17">
        <f t="shared" si="0"/>
        <v>1919.2709158981165</v>
      </c>
      <c r="E8" s="17">
        <f t="shared" si="1"/>
        <v>3015</v>
      </c>
      <c r="F8" s="17">
        <f t="shared" si="2"/>
        <v>1095.7290841018835</v>
      </c>
      <c r="G8" s="17">
        <f t="shared" si="3"/>
        <v>31160.924964605954</v>
      </c>
      <c r="H8" s="19">
        <f>H7-F8</f>
        <v>1160.9249646059502</v>
      </c>
    </row>
    <row r="9" spans="2:11" ht="15.75" thickBot="1" x14ac:dyDescent="0.3">
      <c r="B9" s="18">
        <v>4</v>
      </c>
      <c r="C9" s="19">
        <f t="shared" si="4"/>
        <v>31160.924964605954</v>
      </c>
      <c r="D9" s="17">
        <f t="shared" si="0"/>
        <v>1854.0750353940543</v>
      </c>
      <c r="E9" s="17">
        <f t="shared" si="1"/>
        <v>3015</v>
      </c>
      <c r="F9" s="17">
        <f t="shared" si="2"/>
        <v>1160.9249646059457</v>
      </c>
      <c r="G9" s="17">
        <f t="shared" si="3"/>
        <v>30000.000000000007</v>
      </c>
      <c r="H9" s="19">
        <f>H8-F9</f>
        <v>4.5474735088646412E-12</v>
      </c>
    </row>
    <row r="12" spans="2:11" x14ac:dyDescent="0.25">
      <c r="K12" s="20"/>
    </row>
    <row r="13" spans="2:11" x14ac:dyDescent="0.25">
      <c r="K13" s="21"/>
    </row>
    <row r="14" spans="2:11" x14ac:dyDescent="0.25">
      <c r="E14" s="22"/>
      <c r="G14" s="23"/>
      <c r="K14" s="21"/>
    </row>
    <row r="15" spans="2:11" x14ac:dyDescent="0.25">
      <c r="E15" s="20"/>
      <c r="G15" s="24"/>
      <c r="K15" s="22"/>
    </row>
    <row r="16" spans="2:11" x14ac:dyDescent="0.25">
      <c r="E16" s="21"/>
      <c r="G16" s="25"/>
      <c r="K16" s="26"/>
    </row>
    <row r="17" spans="5:7" x14ac:dyDescent="0.25">
      <c r="E17" s="22"/>
      <c r="G17" s="27"/>
    </row>
    <row r="18" spans="5:7" x14ac:dyDescent="0.25">
      <c r="E18" s="2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2020-08-16T12:41:15Z</dcterms:created>
  <dcterms:modified xsi:type="dcterms:W3CDTF">2020-08-16T12:41:27Z</dcterms:modified>
</cp:coreProperties>
</file>