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" i="1" l="1"/>
  <c r="D1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3" i="1"/>
  <c r="E13" i="1"/>
  <c r="M4" i="1"/>
  <c r="M5" i="1"/>
  <c r="M6" i="1"/>
  <c r="M3" i="1"/>
  <c r="I4" i="1"/>
  <c r="J4" i="1" s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7" i="1"/>
  <c r="D4" i="1"/>
  <c r="E4" i="1" s="1"/>
  <c r="D15" i="1" l="1"/>
  <c r="E15" i="1" s="1"/>
  <c r="D14" i="1"/>
  <c r="E14" i="1" s="1"/>
  <c r="E16" i="1" s="1"/>
  <c r="I5" i="1"/>
  <c r="D5" i="1"/>
  <c r="E5" i="1" s="1"/>
  <c r="D6" i="1"/>
  <c r="E6" i="1" s="1"/>
  <c r="E7" i="1" s="1"/>
  <c r="J5" i="1"/>
  <c r="J6" i="1" s="1"/>
</calcChain>
</file>

<file path=xl/sharedStrings.xml><?xml version="1.0" encoding="utf-8"?>
<sst xmlns="http://schemas.openxmlformats.org/spreadsheetml/2006/main" count="31" uniqueCount="18">
  <si>
    <t>a.)</t>
  </si>
  <si>
    <t>Australian Gold mine</t>
  </si>
  <si>
    <t>Year</t>
  </si>
  <si>
    <t>Cash flow</t>
  </si>
  <si>
    <t>PVF</t>
  </si>
  <si>
    <t>PV of cash flow</t>
  </si>
  <si>
    <t>US mine</t>
  </si>
  <si>
    <t>5 to 15</t>
  </si>
  <si>
    <t>16 to 25</t>
  </si>
  <si>
    <t>PVF @12%</t>
  </si>
  <si>
    <t>1 to 25</t>
  </si>
  <si>
    <t>NPV</t>
  </si>
  <si>
    <t>b.)</t>
  </si>
  <si>
    <t>Investment in US mine should be made because it has higher NPV.</t>
  </si>
  <si>
    <t>b-1.)</t>
  </si>
  <si>
    <t>PVF @16%</t>
  </si>
  <si>
    <t>b-2.)</t>
  </si>
  <si>
    <t xml:space="preserve">No, New investment will not change the decision.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</si>
</sst>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1" xfId="0" applyFont="1" applyBorder="1"/>
    <xf numFmtId="44" fontId="2" fillId="0" borderId="1" xfId="1" applyFont="1" applyBorder="1"/>
    <xf numFmtId="16" fontId="2" fillId="0" borderId="1" xfId="0" applyNumberFormat="1" applyFont="1" applyBorder="1"/>
    <xf numFmtId="44" fontId="2" fillId="0" borderId="1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9" fontId="3" fillId="0" borderId="1" xfId="0" applyNumberFormat="1" applyFont="1" applyBorder="1"/>
    <xf numFmtId="10" fontId="3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showFormulas="1" tabSelected="1" workbookViewId="0">
      <selection activeCell="R11" sqref="R11"/>
    </sheetView>
  </sheetViews>
  <sheetFormatPr defaultRowHeight="12.75" x14ac:dyDescent="0.2"/>
  <cols>
    <col min="1" max="1" width="2.7109375" style="1" customWidth="1"/>
    <col min="2" max="2" width="3.85546875" style="1" bestFit="1" customWidth="1"/>
    <col min="3" max="3" width="4.42578125" style="1" bestFit="1" customWidth="1"/>
    <col min="4" max="4" width="7.28515625" style="1" bestFit="1" customWidth="1"/>
    <col min="5" max="5" width="6.42578125" style="1" bestFit="1" customWidth="1"/>
    <col min="6" max="6" width="4.28515625" style="1" customWidth="1"/>
    <col min="7" max="7" width="3.28515625" style="1" bestFit="1" customWidth="1"/>
    <col min="8" max="8" width="4.42578125" style="1" bestFit="1" customWidth="1"/>
    <col min="9" max="9" width="6.7109375" style="1" bestFit="1" customWidth="1"/>
    <col min="10" max="10" width="6.42578125" style="1" bestFit="1" customWidth="1"/>
    <col min="11" max="11" width="4.85546875" style="1" customWidth="1"/>
    <col min="12" max="12" width="2.140625" style="1" bestFit="1" customWidth="1"/>
    <col min="13" max="13" width="6.85546875" style="1" bestFit="1" customWidth="1"/>
    <col min="14" max="14" width="5.5703125" style="1" customWidth="1"/>
    <col min="15" max="15" width="2.140625" style="1" bestFit="1" customWidth="1"/>
    <col min="16" max="16" width="7.140625" style="1" bestFit="1" customWidth="1"/>
    <col min="17" max="16384" width="9.140625" style="1"/>
  </cols>
  <sheetData>
    <row r="2" spans="1:16" x14ac:dyDescent="0.2">
      <c r="A2" s="1" t="s">
        <v>0</v>
      </c>
      <c r="B2" s="9" t="s">
        <v>1</v>
      </c>
      <c r="C2" s="9"/>
      <c r="D2" s="9"/>
      <c r="E2" s="9"/>
      <c r="G2" s="9" t="s">
        <v>6</v>
      </c>
      <c r="H2" s="9"/>
      <c r="I2" s="9"/>
      <c r="J2" s="9"/>
      <c r="L2" s="10" t="s">
        <v>4</v>
      </c>
      <c r="M2" s="11">
        <v>0.12</v>
      </c>
      <c r="O2" s="10" t="s">
        <v>4</v>
      </c>
      <c r="P2" s="12">
        <f>12%+4%</f>
        <v>0.16</v>
      </c>
    </row>
    <row r="3" spans="1:16" x14ac:dyDescent="0.2">
      <c r="B3" s="10" t="s">
        <v>2</v>
      </c>
      <c r="C3" s="10" t="s">
        <v>3</v>
      </c>
      <c r="D3" s="10" t="s">
        <v>9</v>
      </c>
      <c r="E3" s="10" t="s">
        <v>5</v>
      </c>
      <c r="G3" s="10" t="s">
        <v>2</v>
      </c>
      <c r="H3" s="10" t="s">
        <v>3</v>
      </c>
      <c r="I3" s="10" t="s">
        <v>9</v>
      </c>
      <c r="J3" s="10" t="s">
        <v>5</v>
      </c>
      <c r="L3" s="2">
        <v>1</v>
      </c>
      <c r="M3" s="2">
        <f>1/(1+12%)^L3</f>
        <v>0.89285714285714279</v>
      </c>
      <c r="O3" s="2">
        <v>1</v>
      </c>
      <c r="P3" s="2">
        <f>1/(1+16%)^O3</f>
        <v>0.86206896551724144</v>
      </c>
    </row>
    <row r="4" spans="1:16" x14ac:dyDescent="0.2">
      <c r="B4" s="2">
        <v>0</v>
      </c>
      <c r="C4" s="3">
        <v>-1621000</v>
      </c>
      <c r="D4" s="2">
        <f>1/(1+12%)^B4</f>
        <v>1</v>
      </c>
      <c r="E4" s="3">
        <f>C4*D4</f>
        <v>-1621000</v>
      </c>
      <c r="G4" s="2">
        <v>1</v>
      </c>
      <c r="H4" s="3">
        <v>-2086000</v>
      </c>
      <c r="I4" s="2">
        <f>1/(1+12%)^G4</f>
        <v>0.89285714285714279</v>
      </c>
      <c r="J4" s="3">
        <f>H4*I4</f>
        <v>-1862499.9999999998</v>
      </c>
      <c r="L4" s="2">
        <v>2</v>
      </c>
      <c r="M4" s="2">
        <f t="shared" ref="M4:M6" si="0">1/(1+12%)^L4</f>
        <v>0.79719387755102034</v>
      </c>
      <c r="O4" s="2">
        <v>2</v>
      </c>
      <c r="P4" s="2">
        <f t="shared" ref="P4:P27" si="1">1/(1+16%)^O4</f>
        <v>0.74316290130796681</v>
      </c>
    </row>
    <row r="5" spans="1:16" x14ac:dyDescent="0.2">
      <c r="B5" s="4" t="s">
        <v>7</v>
      </c>
      <c r="C5" s="3">
        <v>307000</v>
      </c>
      <c r="D5" s="2">
        <f>SUM(M7:M17)</f>
        <v>3.7735151428385971</v>
      </c>
      <c r="E5" s="3">
        <f t="shared" ref="E5:E6" si="2">C5*D5</f>
        <v>1158469.1488514494</v>
      </c>
      <c r="G5" s="2" t="s">
        <v>10</v>
      </c>
      <c r="H5" s="3">
        <v>281000</v>
      </c>
      <c r="I5" s="2">
        <f>SUM(M3:M27)</f>
        <v>7.8431391120645486</v>
      </c>
      <c r="J5" s="3">
        <f>H5*I5</f>
        <v>2203922.0904901382</v>
      </c>
      <c r="L5" s="2">
        <v>3</v>
      </c>
      <c r="M5" s="2">
        <f t="shared" si="0"/>
        <v>0.71178024781341087</v>
      </c>
      <c r="O5" s="2">
        <v>3</v>
      </c>
      <c r="P5" s="2">
        <f t="shared" si="1"/>
        <v>0.64065767354135073</v>
      </c>
    </row>
    <row r="6" spans="1:16" x14ac:dyDescent="0.2">
      <c r="B6" s="2" t="s">
        <v>8</v>
      </c>
      <c r="C6" s="3">
        <v>570000</v>
      </c>
      <c r="D6" s="2">
        <f>SUM(M18:M27)</f>
        <v>1.0322746225995463</v>
      </c>
      <c r="E6" s="3">
        <f t="shared" si="2"/>
        <v>588396.53488174139</v>
      </c>
      <c r="G6" s="6" t="s">
        <v>11</v>
      </c>
      <c r="H6" s="7"/>
      <c r="I6" s="8"/>
      <c r="J6" s="3">
        <f>SUM(J4:J5)</f>
        <v>341422.09049013839</v>
      </c>
      <c r="L6" s="2">
        <v>4</v>
      </c>
      <c r="M6" s="2">
        <f t="shared" si="0"/>
        <v>0.63551807840483121</v>
      </c>
      <c r="O6" s="2">
        <v>4</v>
      </c>
      <c r="P6" s="2">
        <f t="shared" si="1"/>
        <v>0.5522910978804747</v>
      </c>
    </row>
    <row r="7" spans="1:16" x14ac:dyDescent="0.2">
      <c r="B7" s="6" t="s">
        <v>11</v>
      </c>
      <c r="C7" s="7"/>
      <c r="D7" s="8"/>
      <c r="E7" s="5">
        <f>SUM(E4:E6)</f>
        <v>125865.68373319076</v>
      </c>
      <c r="L7" s="2">
        <v>5</v>
      </c>
      <c r="M7" s="2">
        <f>1/(1+12%)^L7</f>
        <v>0.56742685571859919</v>
      </c>
      <c r="O7" s="2">
        <v>5</v>
      </c>
      <c r="P7" s="2">
        <f t="shared" si="1"/>
        <v>0.47611301541420237</v>
      </c>
    </row>
    <row r="8" spans="1:16" x14ac:dyDescent="0.2">
      <c r="L8" s="2">
        <v>6</v>
      </c>
      <c r="M8" s="2">
        <f t="shared" ref="M8:M27" si="3">1/(1+12%)^L8</f>
        <v>0.50663112117732068</v>
      </c>
      <c r="O8" s="2">
        <v>6</v>
      </c>
      <c r="P8" s="2">
        <f t="shared" si="1"/>
        <v>0.41044225466741585</v>
      </c>
    </row>
    <row r="9" spans="1:16" x14ac:dyDescent="0.2">
      <c r="A9" s="1" t="s">
        <v>12</v>
      </c>
      <c r="B9" s="9" t="s">
        <v>13</v>
      </c>
      <c r="C9" s="9"/>
      <c r="D9" s="9"/>
      <c r="E9" s="9"/>
      <c r="F9" s="9"/>
      <c r="G9" s="9"/>
      <c r="H9" s="9"/>
      <c r="I9" s="9"/>
      <c r="J9" s="9"/>
      <c r="L9" s="2">
        <v>7</v>
      </c>
      <c r="M9" s="2">
        <f t="shared" si="3"/>
        <v>0.45234921533689343</v>
      </c>
      <c r="O9" s="2">
        <v>7</v>
      </c>
      <c r="P9" s="2">
        <f t="shared" si="1"/>
        <v>0.35382952988570338</v>
      </c>
    </row>
    <row r="10" spans="1:16" x14ac:dyDescent="0.2">
      <c r="L10" s="2">
        <v>8</v>
      </c>
      <c r="M10" s="2">
        <f t="shared" si="3"/>
        <v>0.4038832279793691</v>
      </c>
      <c r="O10" s="2">
        <v>8</v>
      </c>
      <c r="P10" s="2">
        <f t="shared" si="1"/>
        <v>0.30502545679802012</v>
      </c>
    </row>
    <row r="11" spans="1:16" x14ac:dyDescent="0.2">
      <c r="A11" s="1" t="s">
        <v>14</v>
      </c>
      <c r="B11" s="9" t="s">
        <v>1</v>
      </c>
      <c r="C11" s="9"/>
      <c r="D11" s="9"/>
      <c r="E11" s="9"/>
      <c r="L11" s="2">
        <v>9</v>
      </c>
      <c r="M11" s="2">
        <f t="shared" si="3"/>
        <v>0.36061002498157957</v>
      </c>
      <c r="O11" s="2">
        <v>9</v>
      </c>
      <c r="P11" s="2">
        <f t="shared" si="1"/>
        <v>0.26295297999829326</v>
      </c>
    </row>
    <row r="12" spans="1:16" x14ac:dyDescent="0.2">
      <c r="B12" s="10" t="s">
        <v>2</v>
      </c>
      <c r="C12" s="10" t="s">
        <v>3</v>
      </c>
      <c r="D12" s="10" t="s">
        <v>15</v>
      </c>
      <c r="E12" s="10" t="s">
        <v>5</v>
      </c>
      <c r="L12" s="2">
        <v>10</v>
      </c>
      <c r="M12" s="2">
        <f t="shared" si="3"/>
        <v>0.32197323659069599</v>
      </c>
      <c r="O12" s="2">
        <v>10</v>
      </c>
      <c r="P12" s="2">
        <f t="shared" si="1"/>
        <v>0.22668360344680452</v>
      </c>
    </row>
    <row r="13" spans="1:16" x14ac:dyDescent="0.2">
      <c r="B13" s="2">
        <v>0</v>
      </c>
      <c r="C13" s="3">
        <v>-1621000</v>
      </c>
      <c r="D13" s="2">
        <f>1/(1+16%)^B13</f>
        <v>1</v>
      </c>
      <c r="E13" s="3">
        <f>C13*D13</f>
        <v>-1621000</v>
      </c>
      <c r="L13" s="2">
        <v>11</v>
      </c>
      <c r="M13" s="2">
        <f t="shared" si="3"/>
        <v>0.28747610409883567</v>
      </c>
      <c r="O13" s="2">
        <v>11</v>
      </c>
      <c r="P13" s="2">
        <f t="shared" si="1"/>
        <v>0.19541689952310734</v>
      </c>
    </row>
    <row r="14" spans="1:16" x14ac:dyDescent="0.2">
      <c r="B14" s="4" t="s">
        <v>7</v>
      </c>
      <c r="C14" s="3">
        <v>307000</v>
      </c>
      <c r="D14" s="2">
        <f>SUM(P7:P17)</f>
        <v>2.7772755243653715</v>
      </c>
      <c r="E14" s="3">
        <f t="shared" ref="E14:E15" si="4">C14*D14</f>
        <v>852623.58598016901</v>
      </c>
      <c r="L14" s="2">
        <v>12</v>
      </c>
      <c r="M14" s="2">
        <f t="shared" si="3"/>
        <v>0.25667509294538904</v>
      </c>
      <c r="O14" s="2">
        <v>12</v>
      </c>
      <c r="P14" s="2">
        <f t="shared" si="1"/>
        <v>0.16846284441647186</v>
      </c>
    </row>
    <row r="15" spans="1:16" x14ac:dyDescent="0.2">
      <c r="B15" s="2" t="s">
        <v>8</v>
      </c>
      <c r="C15" s="3">
        <v>570000</v>
      </c>
      <c r="D15" s="2">
        <f>SUM(P18:P27)</f>
        <v>0.52163580964574063</v>
      </c>
      <c r="E15" s="3">
        <f t="shared" si="4"/>
        <v>297332.41149807215</v>
      </c>
      <c r="L15" s="2">
        <v>13</v>
      </c>
      <c r="M15" s="2">
        <f t="shared" si="3"/>
        <v>0.22917419012981158</v>
      </c>
      <c r="O15" s="2">
        <v>13</v>
      </c>
      <c r="P15" s="2">
        <f t="shared" si="1"/>
        <v>0.14522659001419991</v>
      </c>
    </row>
    <row r="16" spans="1:16" x14ac:dyDescent="0.2">
      <c r="B16" s="6" t="s">
        <v>11</v>
      </c>
      <c r="C16" s="7"/>
      <c r="D16" s="8"/>
      <c r="E16" s="5">
        <f>SUM(E13:E15)</f>
        <v>-471044.00252175884</v>
      </c>
      <c r="L16" s="2">
        <v>14</v>
      </c>
      <c r="M16" s="2">
        <f t="shared" si="3"/>
        <v>0.20461981261590317</v>
      </c>
      <c r="O16" s="2">
        <v>14</v>
      </c>
      <c r="P16" s="2">
        <f t="shared" si="1"/>
        <v>0.12519533621913784</v>
      </c>
    </row>
    <row r="17" spans="1:16" x14ac:dyDescent="0.2">
      <c r="L17" s="2">
        <v>15</v>
      </c>
      <c r="M17" s="2">
        <f t="shared" si="3"/>
        <v>0.18269626126419927</v>
      </c>
      <c r="O17" s="2">
        <v>15</v>
      </c>
      <c r="P17" s="2">
        <f t="shared" si="1"/>
        <v>0.10792701398201539</v>
      </c>
    </row>
    <row r="18" spans="1:16" x14ac:dyDescent="0.2">
      <c r="A18" s="1" t="s">
        <v>16</v>
      </c>
      <c r="B18" s="9" t="s">
        <v>17</v>
      </c>
      <c r="C18" s="9"/>
      <c r="D18" s="9"/>
      <c r="E18" s="9"/>
      <c r="L18" s="2">
        <v>16</v>
      </c>
      <c r="M18" s="2">
        <f t="shared" si="3"/>
        <v>0.16312166184303503</v>
      </c>
      <c r="O18" s="2">
        <v>16</v>
      </c>
      <c r="P18" s="2">
        <f t="shared" si="1"/>
        <v>9.3040529294840857E-2</v>
      </c>
    </row>
    <row r="19" spans="1:16" x14ac:dyDescent="0.2">
      <c r="L19" s="2">
        <v>17</v>
      </c>
      <c r="M19" s="2">
        <f t="shared" si="3"/>
        <v>0.14564434093128129</v>
      </c>
      <c r="O19" s="2">
        <v>17</v>
      </c>
      <c r="P19" s="2">
        <f t="shared" si="1"/>
        <v>8.0207352840380053E-2</v>
      </c>
    </row>
    <row r="20" spans="1:16" x14ac:dyDescent="0.2">
      <c r="L20" s="2">
        <v>18</v>
      </c>
      <c r="M20" s="2">
        <f t="shared" si="3"/>
        <v>0.13003959011721541</v>
      </c>
      <c r="O20" s="2">
        <v>18</v>
      </c>
      <c r="P20" s="2">
        <f t="shared" si="1"/>
        <v>6.9144269689982801E-2</v>
      </c>
    </row>
    <row r="21" spans="1:16" x14ac:dyDescent="0.2">
      <c r="L21" s="2">
        <v>19</v>
      </c>
      <c r="M21" s="2">
        <f t="shared" si="3"/>
        <v>0.1161067768903709</v>
      </c>
      <c r="O21" s="2">
        <v>19</v>
      </c>
      <c r="P21" s="2">
        <f t="shared" si="1"/>
        <v>5.9607129043088625E-2</v>
      </c>
    </row>
    <row r="22" spans="1:16" x14ac:dyDescent="0.2">
      <c r="L22" s="2">
        <v>20</v>
      </c>
      <c r="M22" s="2">
        <f t="shared" si="3"/>
        <v>0.1036667650806883</v>
      </c>
      <c r="O22" s="2">
        <v>20</v>
      </c>
      <c r="P22" s="2">
        <f t="shared" si="1"/>
        <v>5.138545607162813E-2</v>
      </c>
    </row>
    <row r="23" spans="1:16" x14ac:dyDescent="0.2">
      <c r="L23" s="2">
        <v>21</v>
      </c>
      <c r="M23" s="2">
        <f t="shared" si="3"/>
        <v>9.2559611679185971E-2</v>
      </c>
      <c r="O23" s="2">
        <v>21</v>
      </c>
      <c r="P23" s="2">
        <f t="shared" si="1"/>
        <v>4.4297806958300108E-2</v>
      </c>
    </row>
    <row r="24" spans="1:16" x14ac:dyDescent="0.2">
      <c r="L24" s="2">
        <v>22</v>
      </c>
      <c r="M24" s="2">
        <f t="shared" si="3"/>
        <v>8.2642510427844609E-2</v>
      </c>
      <c r="O24" s="2">
        <v>22</v>
      </c>
      <c r="P24" s="2">
        <f t="shared" si="1"/>
        <v>3.8187764619224233E-2</v>
      </c>
    </row>
    <row r="25" spans="1:16" x14ac:dyDescent="0.2">
      <c r="L25" s="2">
        <v>23</v>
      </c>
      <c r="M25" s="2">
        <f t="shared" si="3"/>
        <v>7.3787955739146982E-2</v>
      </c>
      <c r="O25" s="2">
        <v>23</v>
      </c>
      <c r="P25" s="2">
        <f t="shared" si="1"/>
        <v>3.2920486740710547E-2</v>
      </c>
    </row>
    <row r="26" spans="1:16" x14ac:dyDescent="0.2">
      <c r="L26" s="2">
        <v>24</v>
      </c>
      <c r="M26" s="2">
        <f t="shared" si="3"/>
        <v>6.5882103338524081E-2</v>
      </c>
      <c r="O26" s="2">
        <v>24</v>
      </c>
      <c r="P26" s="2">
        <f t="shared" si="1"/>
        <v>2.8379729948888405E-2</v>
      </c>
    </row>
    <row r="27" spans="1:16" x14ac:dyDescent="0.2">
      <c r="L27" s="2">
        <v>25</v>
      </c>
      <c r="M27" s="2">
        <f t="shared" si="3"/>
        <v>5.8823306552253637E-2</v>
      </c>
      <c r="O27" s="2">
        <v>25</v>
      </c>
      <c r="P27" s="2">
        <f t="shared" si="1"/>
        <v>2.4465284438696902E-2</v>
      </c>
    </row>
  </sheetData>
  <mergeCells count="8">
    <mergeCell ref="B16:D16"/>
    <mergeCell ref="B18:E18"/>
    <mergeCell ref="B2:E2"/>
    <mergeCell ref="G2:J2"/>
    <mergeCell ref="B7:D7"/>
    <mergeCell ref="G6:I6"/>
    <mergeCell ref="B9:J9"/>
    <mergeCell ref="B11:E1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2020-08-11T01:08:28Z</dcterms:created>
  <dcterms:modified xsi:type="dcterms:W3CDTF">2020-08-11T01:30:03Z</dcterms:modified>
</cp:coreProperties>
</file>