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E17" i="1"/>
  <c r="C17" i="1"/>
  <c r="I18" i="1"/>
  <c r="I23" i="1" s="1"/>
  <c r="D9" i="1" s="1"/>
  <c r="J18" i="1"/>
  <c r="J23" i="1" s="1"/>
  <c r="E9" i="1" s="1"/>
  <c r="H18" i="1"/>
  <c r="H23" i="1" s="1"/>
  <c r="C9" i="1" s="1"/>
  <c r="I11" i="1"/>
  <c r="D7" i="1" s="1"/>
  <c r="D8" i="1" s="1"/>
  <c r="J11" i="1"/>
  <c r="E7" i="1" s="1"/>
  <c r="E8" i="1" s="1"/>
  <c r="H11" i="1"/>
  <c r="C7" i="1" s="1"/>
  <c r="C8" i="1" s="1"/>
  <c r="J10" i="1"/>
  <c r="I9" i="1"/>
  <c r="H8" i="1"/>
  <c r="J7" i="1"/>
  <c r="I6" i="1"/>
  <c r="H5" i="1"/>
  <c r="C10" i="1" l="1"/>
  <c r="E10" i="1"/>
  <c r="D10" i="1"/>
  <c r="D12" i="1"/>
  <c r="D13" i="1" s="1"/>
  <c r="E12" i="1"/>
  <c r="E13" i="1" s="1"/>
  <c r="C12" i="1"/>
  <c r="C13" i="1" s="1"/>
</calcChain>
</file>

<file path=xl/sharedStrings.xml><?xml version="1.0" encoding="utf-8"?>
<sst xmlns="http://schemas.openxmlformats.org/spreadsheetml/2006/main" count="50" uniqueCount="38">
  <si>
    <t>1.)</t>
  </si>
  <si>
    <t>Taft Inc.</t>
  </si>
  <si>
    <t>Cash budget</t>
  </si>
  <si>
    <t>For the three months January, February and March</t>
  </si>
  <si>
    <t>Cash, beginning balance</t>
  </si>
  <si>
    <t>Total cash available on hand</t>
  </si>
  <si>
    <t>Estimated cash payments</t>
  </si>
  <si>
    <t>Excess (Deficiency) in cash balance</t>
  </si>
  <si>
    <t>Minimum cash balance to maintain</t>
  </si>
  <si>
    <t>Amount to borrow</t>
  </si>
  <si>
    <t>Ending cash balance</t>
  </si>
  <si>
    <t>Details</t>
  </si>
  <si>
    <t>January</t>
  </si>
  <si>
    <t>February</t>
  </si>
  <si>
    <t>March</t>
  </si>
  <si>
    <t>Estimated cash collections</t>
  </si>
  <si>
    <t>Average collection schedule:</t>
  </si>
  <si>
    <t>January's cash sales</t>
  </si>
  <si>
    <t>February's cash sales</t>
  </si>
  <si>
    <t>March's cash sales</t>
  </si>
  <si>
    <t>January's credit sales</t>
  </si>
  <si>
    <t>November's credit sales</t>
  </si>
  <si>
    <t>December's credit sales</t>
  </si>
  <si>
    <t>Average payment schedule:</t>
  </si>
  <si>
    <t>October's credit purchase paid</t>
  </si>
  <si>
    <t>November's credit purchase paid</t>
  </si>
  <si>
    <t>December's credit purchase paid</t>
  </si>
  <si>
    <t>Estimated cash payments for inventory</t>
  </si>
  <si>
    <t>Wages payment</t>
  </si>
  <si>
    <t>Taxes payment</t>
  </si>
  <si>
    <t>Interest payments</t>
  </si>
  <si>
    <t>Dividend payment</t>
  </si>
  <si>
    <t>Estimated total cash payments</t>
  </si>
  <si>
    <t>Working:</t>
  </si>
  <si>
    <t>2.)</t>
  </si>
  <si>
    <t>Yes, the company needs a loan to sustain its minimum cash balance.</t>
  </si>
  <si>
    <t>Loan amount needed each month :</t>
  </si>
  <si>
    <t>Amount of loan needed each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</si>
</sst>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1" xfId="0" applyFont="1" applyBorder="1" applyAlignment="1">
      <alignment horizontal="center"/>
    </xf>
    <xf numFmtId="44" fontId="3" fillId="0" borderId="1" xfId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4" fontId="3" fillId="0" borderId="1" xfId="1" applyFont="1" applyBorder="1"/>
    <xf numFmtId="0" fontId="4" fillId="2" borderId="1" xfId="0" applyFont="1" applyFill="1" applyBorder="1" applyAlignment="1">
      <alignment horizontal="center"/>
    </xf>
    <xf numFmtId="44" fontId="0" fillId="0" borderId="0" xfId="0" applyNumberFormat="1"/>
    <xf numFmtId="44" fontId="3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L8" sqref="L8"/>
    </sheetView>
  </sheetViews>
  <sheetFormatPr defaultRowHeight="15" x14ac:dyDescent="0.25"/>
  <cols>
    <col min="1" max="1" width="3.28515625" bestFit="1" customWidth="1"/>
    <col min="2" max="2" width="29.7109375" bestFit="1" customWidth="1"/>
    <col min="3" max="5" width="12" bestFit="1" customWidth="1"/>
    <col min="7" max="7" width="32.140625" bestFit="1" customWidth="1"/>
    <col min="8" max="10" width="12" bestFit="1" customWidth="1"/>
  </cols>
  <sheetData>
    <row r="2" spans="1:10" x14ac:dyDescent="0.25">
      <c r="A2" t="s">
        <v>0</v>
      </c>
      <c r="B2" s="7" t="s">
        <v>1</v>
      </c>
      <c r="C2" s="7"/>
      <c r="D2" s="7"/>
      <c r="E2" s="7"/>
      <c r="G2" s="3" t="s">
        <v>33</v>
      </c>
      <c r="H2" s="3"/>
      <c r="I2" s="3"/>
      <c r="J2" s="3"/>
    </row>
    <row r="3" spans="1:10" x14ac:dyDescent="0.25">
      <c r="B3" s="7" t="s">
        <v>2</v>
      </c>
      <c r="C3" s="7"/>
      <c r="D3" s="7"/>
      <c r="E3" s="7"/>
      <c r="G3" s="4" t="s">
        <v>16</v>
      </c>
      <c r="H3" s="4"/>
      <c r="I3" s="4"/>
      <c r="J3" s="4"/>
    </row>
    <row r="4" spans="1:10" x14ac:dyDescent="0.25">
      <c r="B4" s="7" t="s">
        <v>3</v>
      </c>
      <c r="C4" s="7"/>
      <c r="D4" s="7"/>
      <c r="E4" s="7"/>
      <c r="G4" s="5" t="s">
        <v>11</v>
      </c>
      <c r="H4" s="1" t="s">
        <v>12</v>
      </c>
      <c r="I4" s="1" t="s">
        <v>13</v>
      </c>
      <c r="J4" s="1" t="s">
        <v>14</v>
      </c>
    </row>
    <row r="5" spans="1:10" x14ac:dyDescent="0.25">
      <c r="B5" s="1" t="s">
        <v>11</v>
      </c>
      <c r="C5" s="1" t="s">
        <v>12</v>
      </c>
      <c r="D5" s="1" t="s">
        <v>13</v>
      </c>
      <c r="E5" s="1" t="s">
        <v>14</v>
      </c>
      <c r="G5" s="5" t="s">
        <v>17</v>
      </c>
      <c r="H5" s="6">
        <f>400000*40%</f>
        <v>160000</v>
      </c>
      <c r="I5" s="6">
        <v>0</v>
      </c>
      <c r="J5" s="6">
        <v>0</v>
      </c>
    </row>
    <row r="6" spans="1:10" x14ac:dyDescent="0.25">
      <c r="B6" s="1" t="s">
        <v>4</v>
      </c>
      <c r="C6" s="2">
        <v>350000</v>
      </c>
      <c r="D6" s="2">
        <v>200000</v>
      </c>
      <c r="E6" s="2">
        <v>200000</v>
      </c>
      <c r="G6" s="5" t="s">
        <v>18</v>
      </c>
      <c r="H6" s="6">
        <v>0</v>
      </c>
      <c r="I6" s="6">
        <f>450000*40%</f>
        <v>180000</v>
      </c>
      <c r="J6" s="6">
        <v>0</v>
      </c>
    </row>
    <row r="7" spans="1:10" x14ac:dyDescent="0.25">
      <c r="B7" s="1" t="s">
        <v>15</v>
      </c>
      <c r="C7" s="2">
        <f>H11</f>
        <v>490000</v>
      </c>
      <c r="D7" s="2">
        <f>I11</f>
        <v>660000</v>
      </c>
      <c r="E7" s="2">
        <f>J11</f>
        <v>420000</v>
      </c>
      <c r="G7" s="5" t="s">
        <v>19</v>
      </c>
      <c r="H7" s="6">
        <v>0</v>
      </c>
      <c r="I7" s="6">
        <v>0</v>
      </c>
      <c r="J7" s="6">
        <f>450000*40%</f>
        <v>180000</v>
      </c>
    </row>
    <row r="8" spans="1:10" x14ac:dyDescent="0.25">
      <c r="B8" s="1" t="s">
        <v>5</v>
      </c>
      <c r="C8" s="2">
        <f>SUM(C6:C7)</f>
        <v>840000</v>
      </c>
      <c r="D8" s="2">
        <f t="shared" ref="D8:E8" si="0">SUM(D6:D7)</f>
        <v>860000</v>
      </c>
      <c r="E8" s="2">
        <f t="shared" si="0"/>
        <v>620000</v>
      </c>
      <c r="G8" s="5" t="s">
        <v>21</v>
      </c>
      <c r="H8" s="6">
        <f>550000*60%</f>
        <v>330000</v>
      </c>
      <c r="I8" s="6">
        <v>0</v>
      </c>
      <c r="J8" s="6">
        <v>0</v>
      </c>
    </row>
    <row r="9" spans="1:10" x14ac:dyDescent="0.25">
      <c r="B9" s="1" t="s">
        <v>6</v>
      </c>
      <c r="C9" s="2">
        <f>H23</f>
        <v>655000</v>
      </c>
      <c r="D9" s="2">
        <f>I23</f>
        <v>755000</v>
      </c>
      <c r="E9" s="2">
        <f>J23</f>
        <v>605000</v>
      </c>
      <c r="G9" s="5" t="s">
        <v>22</v>
      </c>
      <c r="H9" s="6">
        <v>0</v>
      </c>
      <c r="I9" s="6">
        <f>800000*60%</f>
        <v>480000</v>
      </c>
      <c r="J9" s="6">
        <v>0</v>
      </c>
    </row>
    <row r="10" spans="1:10" x14ac:dyDescent="0.25">
      <c r="B10" s="1" t="s">
        <v>7</v>
      </c>
      <c r="C10" s="2">
        <f>C8-C9</f>
        <v>185000</v>
      </c>
      <c r="D10" s="2">
        <f t="shared" ref="D10:E10" si="1">D8-D9</f>
        <v>105000</v>
      </c>
      <c r="E10" s="2">
        <f t="shared" si="1"/>
        <v>15000</v>
      </c>
      <c r="G10" s="5" t="s">
        <v>20</v>
      </c>
      <c r="H10" s="6">
        <v>0</v>
      </c>
      <c r="I10" s="6">
        <v>0</v>
      </c>
      <c r="J10" s="6">
        <f>400000*60%</f>
        <v>240000</v>
      </c>
    </row>
    <row r="11" spans="1:10" x14ac:dyDescent="0.25">
      <c r="B11" s="1" t="s">
        <v>8</v>
      </c>
      <c r="C11" s="2">
        <v>200000</v>
      </c>
      <c r="D11" s="2">
        <v>200000</v>
      </c>
      <c r="E11" s="2">
        <v>200000</v>
      </c>
      <c r="G11" s="5" t="s">
        <v>15</v>
      </c>
      <c r="H11" s="6">
        <f>SUM(H5:H10)</f>
        <v>490000</v>
      </c>
      <c r="I11" s="6">
        <f t="shared" ref="I11:J11" si="2">SUM(I5:I10)</f>
        <v>660000</v>
      </c>
      <c r="J11" s="6">
        <f t="shared" si="2"/>
        <v>420000</v>
      </c>
    </row>
    <row r="12" spans="1:10" x14ac:dyDescent="0.25">
      <c r="B12" s="1" t="s">
        <v>9</v>
      </c>
      <c r="C12" s="2">
        <f>C11-C10</f>
        <v>15000</v>
      </c>
      <c r="D12" s="2">
        <f t="shared" ref="D12:E12" si="3">D11-D10</f>
        <v>95000</v>
      </c>
      <c r="E12" s="2">
        <f t="shared" si="3"/>
        <v>185000</v>
      </c>
    </row>
    <row r="13" spans="1:10" x14ac:dyDescent="0.25">
      <c r="B13" s="1" t="s">
        <v>10</v>
      </c>
      <c r="C13" s="2">
        <f>C10+C12</f>
        <v>200000</v>
      </c>
      <c r="D13" s="2">
        <f t="shared" ref="D13:E13" si="4">D10+D12</f>
        <v>200000</v>
      </c>
      <c r="E13" s="2">
        <f t="shared" si="4"/>
        <v>200000</v>
      </c>
      <c r="G13" s="4" t="s">
        <v>23</v>
      </c>
      <c r="H13" s="4"/>
      <c r="I13" s="4"/>
      <c r="J13" s="4"/>
    </row>
    <row r="14" spans="1:10" x14ac:dyDescent="0.25">
      <c r="G14" s="5" t="s">
        <v>11</v>
      </c>
      <c r="H14" s="1" t="s">
        <v>12</v>
      </c>
      <c r="I14" s="1" t="s">
        <v>13</v>
      </c>
      <c r="J14" s="1" t="s">
        <v>14</v>
      </c>
    </row>
    <row r="15" spans="1:10" x14ac:dyDescent="0.25">
      <c r="A15" t="s">
        <v>34</v>
      </c>
      <c r="B15" s="10" t="s">
        <v>36</v>
      </c>
      <c r="C15" s="10"/>
      <c r="D15" s="10"/>
      <c r="E15" s="10"/>
      <c r="G15" s="5" t="s">
        <v>24</v>
      </c>
      <c r="H15" s="6">
        <v>400000</v>
      </c>
      <c r="I15" s="6">
        <v>0</v>
      </c>
      <c r="J15" s="6">
        <v>0</v>
      </c>
    </row>
    <row r="16" spans="1:10" x14ac:dyDescent="0.25">
      <c r="B16" s="11"/>
      <c r="C16" s="11" t="s">
        <v>12</v>
      </c>
      <c r="D16" s="11" t="s">
        <v>13</v>
      </c>
      <c r="E16" s="11" t="s">
        <v>14</v>
      </c>
      <c r="G16" s="5" t="s">
        <v>25</v>
      </c>
      <c r="H16" s="6">
        <v>0</v>
      </c>
      <c r="I16" s="6">
        <v>500000</v>
      </c>
      <c r="J16" s="6">
        <v>0</v>
      </c>
    </row>
    <row r="17" spans="2:10" x14ac:dyDescent="0.25">
      <c r="B17" s="5" t="s">
        <v>37</v>
      </c>
      <c r="C17" s="9">
        <f>C12</f>
        <v>15000</v>
      </c>
      <c r="D17" s="9">
        <f t="shared" ref="D17:F17" si="5">D12</f>
        <v>95000</v>
      </c>
      <c r="E17" s="9">
        <f t="shared" si="5"/>
        <v>185000</v>
      </c>
      <c r="F17" s="8"/>
      <c r="G17" s="5" t="s">
        <v>26</v>
      </c>
      <c r="H17" s="6">
        <v>0</v>
      </c>
      <c r="I17" s="6">
        <v>0</v>
      </c>
      <c r="J17" s="6">
        <v>350000</v>
      </c>
    </row>
    <row r="18" spans="2:10" x14ac:dyDescent="0.25">
      <c r="B18" s="12" t="s">
        <v>35</v>
      </c>
      <c r="C18" s="12"/>
      <c r="D18" s="12"/>
      <c r="E18" s="12"/>
      <c r="G18" s="5" t="s">
        <v>27</v>
      </c>
      <c r="H18" s="6">
        <f>SUM(H15:H17)</f>
        <v>400000</v>
      </c>
      <c r="I18" s="6">
        <f t="shared" ref="I18:J18" si="6">SUM(I15:I17)</f>
        <v>500000</v>
      </c>
      <c r="J18" s="6">
        <f t="shared" si="6"/>
        <v>350000</v>
      </c>
    </row>
    <row r="19" spans="2:10" x14ac:dyDescent="0.25">
      <c r="B19" s="12"/>
      <c r="C19" s="12"/>
      <c r="D19" s="12"/>
      <c r="E19" s="12"/>
      <c r="G19" s="5" t="s">
        <v>28</v>
      </c>
      <c r="H19" s="6">
        <v>85000</v>
      </c>
      <c r="I19" s="6">
        <v>85000</v>
      </c>
      <c r="J19" s="6">
        <v>85000</v>
      </c>
    </row>
    <row r="20" spans="2:10" x14ac:dyDescent="0.25">
      <c r="G20" s="5" t="s">
        <v>29</v>
      </c>
      <c r="H20" s="6">
        <v>80000</v>
      </c>
      <c r="I20" s="6">
        <v>80000</v>
      </c>
      <c r="J20" s="6">
        <v>80000</v>
      </c>
    </row>
    <row r="21" spans="2:10" x14ac:dyDescent="0.25">
      <c r="G21" s="5" t="s">
        <v>30</v>
      </c>
      <c r="H21" s="6">
        <v>15000</v>
      </c>
      <c r="I21" s="6">
        <v>15000</v>
      </c>
      <c r="J21" s="6">
        <v>15000</v>
      </c>
    </row>
    <row r="22" spans="2:10" x14ac:dyDescent="0.25">
      <c r="G22" s="5" t="s">
        <v>31</v>
      </c>
      <c r="H22" s="6">
        <v>75000</v>
      </c>
      <c r="I22" s="6">
        <v>75000</v>
      </c>
      <c r="J22" s="6">
        <v>75000</v>
      </c>
    </row>
    <row r="23" spans="2:10" x14ac:dyDescent="0.25">
      <c r="G23" s="5" t="s">
        <v>32</v>
      </c>
      <c r="H23" s="6">
        <f>SUM(H18:H22)</f>
        <v>655000</v>
      </c>
      <c r="I23" s="6">
        <f t="shared" ref="I23:J23" si="7">SUM(I18:I22)</f>
        <v>755000</v>
      </c>
      <c r="J23" s="6">
        <f t="shared" si="7"/>
        <v>605000</v>
      </c>
    </row>
  </sheetData>
  <mergeCells count="8">
    <mergeCell ref="B15:E15"/>
    <mergeCell ref="B18:E19"/>
    <mergeCell ref="B2:E2"/>
    <mergeCell ref="B3:E3"/>
    <mergeCell ref="B4:E4"/>
    <mergeCell ref="G3:J3"/>
    <mergeCell ref="G13:J13"/>
    <mergeCell ref="G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2020-11-12T01:27:02Z</dcterms:created>
  <dcterms:modified xsi:type="dcterms:W3CDTF">2020-11-12T05:19:35Z</dcterms:modified>
</cp:coreProperties>
</file>