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74" i="1" l="1"/>
  <c r="J79" i="1"/>
  <c r="J74" i="1"/>
  <c r="J67" i="1" l="1"/>
  <c r="J68" i="1" s="1"/>
  <c r="J81" i="1" s="1"/>
  <c r="J83" i="1" s="1"/>
  <c r="F46" i="1"/>
  <c r="F50" i="1" s="1"/>
  <c r="G51" i="1" s="1"/>
  <c r="G48" i="1"/>
  <c r="F39" i="1"/>
  <c r="G37" i="1"/>
  <c r="F36" i="1"/>
  <c r="G29" i="1"/>
  <c r="F24" i="1"/>
  <c r="G25" i="1" s="1"/>
  <c r="G47" i="1" l="1"/>
</calcChain>
</file>

<file path=xl/sharedStrings.xml><?xml version="1.0" encoding="utf-8"?>
<sst xmlns="http://schemas.openxmlformats.org/spreadsheetml/2006/main" count="98" uniqueCount="65">
  <si>
    <t>Record bond purchae</t>
  </si>
  <si>
    <t>Investment in bonds</t>
  </si>
  <si>
    <t>Dr</t>
  </si>
  <si>
    <t>Cr</t>
  </si>
  <si>
    <t>Cash</t>
  </si>
  <si>
    <t>To record interest received in 2021</t>
  </si>
  <si>
    <t>Interest revenue</t>
  </si>
  <si>
    <t>To record interest received in 2022</t>
  </si>
  <si>
    <t>Wiley Problem 16-9</t>
  </si>
  <si>
    <t>To record bond maturity</t>
  </si>
  <si>
    <t>Investment in Bonds</t>
  </si>
  <si>
    <t>Brief Exercise 16-8</t>
  </si>
  <si>
    <t>To record the purchase of the shares</t>
  </si>
  <si>
    <t>Investment at FVTPL</t>
  </si>
  <si>
    <t>Investment income</t>
  </si>
  <si>
    <t>To record receipt of the dividend</t>
  </si>
  <si>
    <t>Investments at FVTPL</t>
  </si>
  <si>
    <t>Investment income or loss</t>
  </si>
  <si>
    <t>To record the sale of the shares</t>
  </si>
  <si>
    <t>WileyPlus Problem 15-2</t>
  </si>
  <si>
    <t>Bonds Payable</t>
  </si>
  <si>
    <t>a)</t>
  </si>
  <si>
    <t>b)</t>
  </si>
  <si>
    <t>c)</t>
  </si>
  <si>
    <t>Interest expense</t>
  </si>
  <si>
    <t>Interest payable</t>
  </si>
  <si>
    <t>d)</t>
  </si>
  <si>
    <t>e)</t>
  </si>
  <si>
    <t>f)</t>
  </si>
  <si>
    <t>Wiley-Plus Problem 17-6</t>
  </si>
  <si>
    <t>For the Year Ended December 31, 2021</t>
  </si>
  <si>
    <t>Operating Activities</t>
  </si>
  <si>
    <t>Profit</t>
  </si>
  <si>
    <t>$</t>
  </si>
  <si>
    <t>Adjustments to reconcile profits to:</t>
  </si>
  <si>
    <t>Cash flows from operating activities</t>
  </si>
  <si>
    <t>Increase in accounts receivable</t>
  </si>
  <si>
    <t>Increase in inventory</t>
  </si>
  <si>
    <t>Increase in accounts payable</t>
  </si>
  <si>
    <t>Decrease in accrued expenses payable</t>
  </si>
  <si>
    <t>Gain on sale of equipment</t>
  </si>
  <si>
    <t>Depreciation expense</t>
  </si>
  <si>
    <t>Net cash provided by operating activities</t>
  </si>
  <si>
    <t>Investing Activities</t>
  </si>
  <si>
    <t>Purchase of equipment</t>
  </si>
  <si>
    <t>Testbank Questions</t>
  </si>
  <si>
    <t>B</t>
  </si>
  <si>
    <t>C</t>
  </si>
  <si>
    <t>A</t>
  </si>
  <si>
    <t>Proceeds from sale of equipment</t>
  </si>
  <si>
    <t>Proceeds from sale of investments</t>
  </si>
  <si>
    <t>Net cash used by investing activities</t>
  </si>
  <si>
    <t>Financing Activities</t>
  </si>
  <si>
    <t>Issuance of bonds payable</t>
  </si>
  <si>
    <t>Payments of cash dividends</t>
  </si>
  <si>
    <t>Net cash provided by financing activities</t>
  </si>
  <si>
    <t>Net increase in cash</t>
  </si>
  <si>
    <t>Cash, Jan 1</t>
  </si>
  <si>
    <t>Cash, Dec 31</t>
  </si>
  <si>
    <t>Gain on bond retirement</t>
  </si>
  <si>
    <t>NOTE X: Significant non-cash investing</t>
  </si>
  <si>
    <t>Equipment with a cost of</t>
  </si>
  <si>
    <t>was exchanged for cash</t>
  </si>
  <si>
    <t>Practice Questions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</si>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</sst>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165" fontId="0" fillId="0" borderId="0" xfId="1" applyNumberFormat="1" applyFont="1"/>
    <xf numFmtId="165" fontId="0" fillId="0" borderId="1" xfId="1" applyNumberFormat="1" applyFont="1" applyBorder="1"/>
    <xf numFmtId="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tabSelected="1" workbookViewId="0">
      <selection activeCell="K6" sqref="K6"/>
    </sheetView>
  </sheetViews>
  <sheetFormatPr defaultRowHeight="14.5" x14ac:dyDescent="0.35"/>
  <cols>
    <col min="6" max="7" width="11.54296875" style="2" bestFit="1" customWidth="1"/>
    <col min="8" max="8" width="9.1796875" style="2" customWidth="1"/>
    <col min="9" max="9" width="9.1796875" style="2"/>
    <col min="10" max="10" width="10.54296875" style="2" bestFit="1" customWidth="1"/>
  </cols>
  <sheetData>
    <row r="1" spans="1:13" x14ac:dyDescent="0.35">
      <c r="A1" s="1" t="s">
        <v>8</v>
      </c>
      <c r="J1" s="2" t="s">
        <v>63</v>
      </c>
      <c r="L1" t="s">
        <v>45</v>
      </c>
    </row>
    <row r="2" spans="1:13" x14ac:dyDescent="0.35">
      <c r="A2" t="s">
        <v>0</v>
      </c>
      <c r="F2" s="2" t="s">
        <v>2</v>
      </c>
      <c r="G2" s="2" t="s">
        <v>3</v>
      </c>
      <c r="J2" s="2">
        <v>11</v>
      </c>
      <c r="K2" t="s">
        <v>46</v>
      </c>
      <c r="L2">
        <v>73</v>
      </c>
      <c r="M2" t="s">
        <v>47</v>
      </c>
    </row>
    <row r="3" spans="1:13" x14ac:dyDescent="0.35">
      <c r="B3" t="s">
        <v>1</v>
      </c>
      <c r="F3" s="2">
        <v>350000</v>
      </c>
      <c r="J3" s="2">
        <v>12</v>
      </c>
      <c r="K3" t="s">
        <v>46</v>
      </c>
      <c r="L3">
        <v>83</v>
      </c>
      <c r="M3" t="s">
        <v>47</v>
      </c>
    </row>
    <row r="4" spans="1:13" x14ac:dyDescent="0.35">
      <c r="B4" t="s">
        <v>4</v>
      </c>
      <c r="G4" s="2">
        <v>350000</v>
      </c>
      <c r="J4" s="2">
        <v>15</v>
      </c>
      <c r="K4" t="s">
        <v>64</v>
      </c>
      <c r="L4">
        <v>84</v>
      </c>
      <c r="M4" t="s">
        <v>46</v>
      </c>
    </row>
    <row r="5" spans="1:13" x14ac:dyDescent="0.35">
      <c r="J5" s="2">
        <v>18</v>
      </c>
      <c r="K5" t="s">
        <v>48</v>
      </c>
      <c r="L5">
        <v>135</v>
      </c>
      <c r="M5" t="s">
        <v>48</v>
      </c>
    </row>
    <row r="6" spans="1:13" x14ac:dyDescent="0.35">
      <c r="A6" t="s">
        <v>5</v>
      </c>
      <c r="J6" s="2">
        <v>22</v>
      </c>
      <c r="K6" t="s">
        <v>48</v>
      </c>
      <c r="L6">
        <v>59</v>
      </c>
      <c r="M6" t="s">
        <v>46</v>
      </c>
    </row>
    <row r="7" spans="1:13" x14ac:dyDescent="0.35">
      <c r="B7" t="s">
        <v>4</v>
      </c>
      <c r="F7" s="2">
        <v>21000</v>
      </c>
      <c r="J7" s="2">
        <v>23</v>
      </c>
      <c r="K7" t="s">
        <v>47</v>
      </c>
      <c r="L7">
        <v>60</v>
      </c>
      <c r="M7" t="s">
        <v>47</v>
      </c>
    </row>
    <row r="8" spans="1:13" x14ac:dyDescent="0.35">
      <c r="B8" t="s">
        <v>6</v>
      </c>
      <c r="G8" s="2">
        <v>21000</v>
      </c>
      <c r="L8">
        <v>68</v>
      </c>
      <c r="M8" t="s">
        <v>46</v>
      </c>
    </row>
    <row r="9" spans="1:13" x14ac:dyDescent="0.35">
      <c r="L9">
        <v>71</v>
      </c>
      <c r="M9" t="s">
        <v>46</v>
      </c>
    </row>
    <row r="10" spans="1:13" x14ac:dyDescent="0.35">
      <c r="A10" t="s">
        <v>7</v>
      </c>
      <c r="L10">
        <v>72</v>
      </c>
      <c r="M10" t="s">
        <v>48</v>
      </c>
    </row>
    <row r="11" spans="1:13" x14ac:dyDescent="0.35">
      <c r="B11" t="s">
        <v>4</v>
      </c>
      <c r="F11" s="2">
        <v>21000</v>
      </c>
      <c r="L11">
        <v>60</v>
      </c>
      <c r="M11" t="s">
        <v>48</v>
      </c>
    </row>
    <row r="12" spans="1:13" x14ac:dyDescent="0.35">
      <c r="B12" t="s">
        <v>6</v>
      </c>
      <c r="G12" s="2">
        <v>21000</v>
      </c>
      <c r="L12">
        <v>59</v>
      </c>
      <c r="M12" t="s">
        <v>46</v>
      </c>
    </row>
    <row r="13" spans="1:13" x14ac:dyDescent="0.35">
      <c r="L13">
        <v>58</v>
      </c>
      <c r="M13" t="s">
        <v>47</v>
      </c>
    </row>
    <row r="14" spans="1:13" x14ac:dyDescent="0.35">
      <c r="A14" t="s">
        <v>9</v>
      </c>
      <c r="L14">
        <v>133</v>
      </c>
      <c r="M14" t="s">
        <v>46</v>
      </c>
    </row>
    <row r="15" spans="1:13" x14ac:dyDescent="0.35">
      <c r="B15" t="s">
        <v>4</v>
      </c>
      <c r="F15" s="2">
        <v>350000</v>
      </c>
    </row>
    <row r="16" spans="1:13" x14ac:dyDescent="0.35">
      <c r="B16" t="s">
        <v>10</v>
      </c>
      <c r="G16" s="2">
        <v>350000</v>
      </c>
    </row>
    <row r="18" spans="1:7" x14ac:dyDescent="0.35">
      <c r="A18" s="1" t="s">
        <v>11</v>
      </c>
    </row>
    <row r="19" spans="1:7" x14ac:dyDescent="0.35">
      <c r="A19" t="s">
        <v>12</v>
      </c>
    </row>
    <row r="20" spans="1:7" x14ac:dyDescent="0.35">
      <c r="B20" t="s">
        <v>13</v>
      </c>
      <c r="F20" s="2">
        <v>110200</v>
      </c>
    </row>
    <row r="21" spans="1:7" x14ac:dyDescent="0.35">
      <c r="B21" t="s">
        <v>4</v>
      </c>
      <c r="G21" s="2">
        <v>110200</v>
      </c>
    </row>
    <row r="23" spans="1:7" x14ac:dyDescent="0.35">
      <c r="A23" t="s">
        <v>15</v>
      </c>
    </row>
    <row r="24" spans="1:7" x14ac:dyDescent="0.35">
      <c r="B24" t="s">
        <v>4</v>
      </c>
      <c r="F24" s="2">
        <f>2.15*2900</f>
        <v>6235</v>
      </c>
    </row>
    <row r="25" spans="1:7" x14ac:dyDescent="0.35">
      <c r="B25" t="s">
        <v>14</v>
      </c>
      <c r="G25" s="2">
        <f>F24</f>
        <v>6235</v>
      </c>
    </row>
    <row r="27" spans="1:7" x14ac:dyDescent="0.35">
      <c r="A27" t="s">
        <v>18</v>
      </c>
    </row>
    <row r="28" spans="1:7" x14ac:dyDescent="0.35">
      <c r="B28" t="s">
        <v>4</v>
      </c>
      <c r="F28" s="2">
        <v>116000</v>
      </c>
    </row>
    <row r="29" spans="1:7" x14ac:dyDescent="0.35">
      <c r="B29" t="s">
        <v>17</v>
      </c>
      <c r="G29" s="2">
        <f>F28-G30</f>
        <v>5800</v>
      </c>
    </row>
    <row r="30" spans="1:7" x14ac:dyDescent="0.35">
      <c r="B30" t="s">
        <v>16</v>
      </c>
      <c r="G30" s="2">
        <v>110200</v>
      </c>
    </row>
    <row r="32" spans="1:7" x14ac:dyDescent="0.35">
      <c r="A32" s="1" t="s">
        <v>19</v>
      </c>
    </row>
    <row r="33" spans="1:7" x14ac:dyDescent="0.35">
      <c r="A33" s="1" t="s">
        <v>21</v>
      </c>
      <c r="B33" t="s">
        <v>4</v>
      </c>
      <c r="F33" s="2">
        <v>710000</v>
      </c>
    </row>
    <row r="34" spans="1:7" x14ac:dyDescent="0.35">
      <c r="B34" t="s">
        <v>20</v>
      </c>
      <c r="G34" s="2">
        <v>710000</v>
      </c>
    </row>
    <row r="36" spans="1:7" x14ac:dyDescent="0.35">
      <c r="A36" s="1" t="s">
        <v>22</v>
      </c>
      <c r="B36" t="s">
        <v>24</v>
      </c>
      <c r="F36" s="2">
        <f>0.03*F33</f>
        <v>21300</v>
      </c>
    </row>
    <row r="37" spans="1:7" x14ac:dyDescent="0.35">
      <c r="B37" t="s">
        <v>4</v>
      </c>
      <c r="G37" s="2">
        <f>0.03*G34</f>
        <v>21300</v>
      </c>
    </row>
    <row r="39" spans="1:7" x14ac:dyDescent="0.35">
      <c r="A39" t="s">
        <v>23</v>
      </c>
      <c r="B39" t="s">
        <v>24</v>
      </c>
      <c r="F39" s="2">
        <f>(0.03*F33)/3</f>
        <v>7100</v>
      </c>
    </row>
    <row r="40" spans="1:7" x14ac:dyDescent="0.35">
      <c r="B40" t="s">
        <v>25</v>
      </c>
      <c r="G40" s="2">
        <v>7100</v>
      </c>
    </row>
    <row r="42" spans="1:7" x14ac:dyDescent="0.35">
      <c r="A42" t="s">
        <v>26</v>
      </c>
      <c r="B42" t="s">
        <v>24</v>
      </c>
      <c r="F42" s="2">
        <v>14200</v>
      </c>
    </row>
    <row r="43" spans="1:7" x14ac:dyDescent="0.35">
      <c r="B43" t="s">
        <v>25</v>
      </c>
      <c r="F43" s="2">
        <v>7100</v>
      </c>
    </row>
    <row r="44" spans="1:7" x14ac:dyDescent="0.35">
      <c r="B44" t="s">
        <v>4</v>
      </c>
      <c r="G44" s="2">
        <v>21300</v>
      </c>
    </row>
    <row r="46" spans="1:7" x14ac:dyDescent="0.35">
      <c r="A46" t="s">
        <v>27</v>
      </c>
      <c r="B46" t="s">
        <v>20</v>
      </c>
      <c r="F46" s="2">
        <f>G34/2</f>
        <v>355000</v>
      </c>
    </row>
    <row r="47" spans="1:7" x14ac:dyDescent="0.35">
      <c r="B47" t="s">
        <v>59</v>
      </c>
      <c r="G47" s="2">
        <f>F46-G48</f>
        <v>7100</v>
      </c>
    </row>
    <row r="48" spans="1:7" x14ac:dyDescent="0.35">
      <c r="B48" t="s">
        <v>4</v>
      </c>
      <c r="G48" s="2">
        <f>355*980</f>
        <v>347900</v>
      </c>
    </row>
    <row r="50" spans="1:10" x14ac:dyDescent="0.35">
      <c r="A50" t="s">
        <v>28</v>
      </c>
      <c r="B50" t="s">
        <v>24</v>
      </c>
      <c r="F50" s="2">
        <f>0.03*F46</f>
        <v>10650</v>
      </c>
    </row>
    <row r="51" spans="1:10" x14ac:dyDescent="0.35">
      <c r="B51" t="s">
        <v>4</v>
      </c>
      <c r="G51" s="2">
        <f>F50</f>
        <v>10650</v>
      </c>
    </row>
    <row r="54" spans="1:10" x14ac:dyDescent="0.35">
      <c r="A54" s="1" t="s">
        <v>29</v>
      </c>
    </row>
    <row r="55" spans="1:10" x14ac:dyDescent="0.35">
      <c r="B55" t="s">
        <v>30</v>
      </c>
      <c r="J55" s="2" t="s">
        <v>33</v>
      </c>
    </row>
    <row r="56" spans="1:10" x14ac:dyDescent="0.35">
      <c r="B56" t="s">
        <v>31</v>
      </c>
      <c r="J56" s="2">
        <v>87640</v>
      </c>
    </row>
    <row r="57" spans="1:10" x14ac:dyDescent="0.35">
      <c r="B57" t="s">
        <v>32</v>
      </c>
    </row>
    <row r="59" spans="1:10" x14ac:dyDescent="0.35">
      <c r="B59" t="s">
        <v>34</v>
      </c>
    </row>
    <row r="61" spans="1:10" x14ac:dyDescent="0.35">
      <c r="B61" t="s">
        <v>35</v>
      </c>
    </row>
    <row r="62" spans="1:10" x14ac:dyDescent="0.35">
      <c r="B62" t="s">
        <v>36</v>
      </c>
      <c r="I62" s="2">
        <v>-55030</v>
      </c>
    </row>
    <row r="63" spans="1:10" x14ac:dyDescent="0.35">
      <c r="B63" t="s">
        <v>37</v>
      </c>
      <c r="I63" s="2">
        <v>-19330</v>
      </c>
    </row>
    <row r="64" spans="1:10" x14ac:dyDescent="0.35">
      <c r="B64" t="s">
        <v>38</v>
      </c>
      <c r="I64" s="2">
        <v>4290</v>
      </c>
    </row>
    <row r="65" spans="2:10" x14ac:dyDescent="0.35">
      <c r="B65" t="s">
        <v>39</v>
      </c>
      <c r="I65" s="2">
        <v>-7910</v>
      </c>
    </row>
    <row r="66" spans="2:10" x14ac:dyDescent="0.35">
      <c r="B66" t="s">
        <v>40</v>
      </c>
      <c r="I66" s="2">
        <v>-7450</v>
      </c>
    </row>
    <row r="67" spans="2:10" x14ac:dyDescent="0.35">
      <c r="B67" t="s">
        <v>41</v>
      </c>
      <c r="I67" s="2">
        <v>55500</v>
      </c>
      <c r="J67" s="2">
        <f>SUM(I62:I67)</f>
        <v>-29930</v>
      </c>
    </row>
    <row r="68" spans="2:10" x14ac:dyDescent="0.35">
      <c r="J68" s="3">
        <f>J56+J67</f>
        <v>57710</v>
      </c>
    </row>
    <row r="69" spans="2:10" x14ac:dyDescent="0.35">
      <c r="B69" t="s">
        <v>42</v>
      </c>
    </row>
    <row r="71" spans="2:10" x14ac:dyDescent="0.35">
      <c r="B71" t="s">
        <v>43</v>
      </c>
    </row>
    <row r="72" spans="2:10" x14ac:dyDescent="0.35">
      <c r="B72" t="s">
        <v>50</v>
      </c>
      <c r="I72" s="2">
        <v>22170</v>
      </c>
    </row>
    <row r="73" spans="2:10" x14ac:dyDescent="0.35">
      <c r="B73" t="s">
        <v>49</v>
      </c>
      <c r="I73" s="2">
        <v>15390</v>
      </c>
    </row>
    <row r="74" spans="2:10" x14ac:dyDescent="0.35">
      <c r="B74" t="s">
        <v>44</v>
      </c>
      <c r="I74" s="2">
        <f>61000-138560</f>
        <v>-77560</v>
      </c>
      <c r="J74" s="3">
        <f>SUM(I72:I74)</f>
        <v>-40000</v>
      </c>
    </row>
    <row r="75" spans="2:10" x14ac:dyDescent="0.35">
      <c r="B75" t="s">
        <v>51</v>
      </c>
    </row>
    <row r="77" spans="2:10" x14ac:dyDescent="0.35">
      <c r="B77" t="s">
        <v>52</v>
      </c>
    </row>
    <row r="78" spans="2:10" x14ac:dyDescent="0.35">
      <c r="B78" t="s">
        <v>53</v>
      </c>
      <c r="I78" s="2">
        <v>73000</v>
      </c>
    </row>
    <row r="79" spans="2:10" x14ac:dyDescent="0.35">
      <c r="B79" t="s">
        <v>54</v>
      </c>
      <c r="I79" s="2">
        <v>-37090</v>
      </c>
      <c r="J79" s="3">
        <f>I78+I79</f>
        <v>35910</v>
      </c>
    </row>
    <row r="80" spans="2:10" x14ac:dyDescent="0.35">
      <c r="B80" t="s">
        <v>55</v>
      </c>
    </row>
    <row r="81" spans="2:10" x14ac:dyDescent="0.35">
      <c r="J81" s="2">
        <f>J79+J74+J68</f>
        <v>53620</v>
      </c>
    </row>
    <row r="82" spans="2:10" x14ac:dyDescent="0.35">
      <c r="B82" t="s">
        <v>56</v>
      </c>
      <c r="J82" s="2">
        <v>45550</v>
      </c>
    </row>
    <row r="83" spans="2:10" x14ac:dyDescent="0.35">
      <c r="B83" t="s">
        <v>57</v>
      </c>
      <c r="J83" s="2">
        <f>J81+J82</f>
        <v>99170</v>
      </c>
    </row>
    <row r="84" spans="2:10" x14ac:dyDescent="0.35">
      <c r="B84" t="s">
        <v>58</v>
      </c>
    </row>
    <row r="86" spans="2:10" x14ac:dyDescent="0.35">
      <c r="B86" t="s">
        <v>60</v>
      </c>
    </row>
    <row r="87" spans="2:10" x14ac:dyDescent="0.35">
      <c r="B87" t="s">
        <v>61</v>
      </c>
    </row>
    <row r="88" spans="2:10" x14ac:dyDescent="0.35">
      <c r="B88" t="s">
        <v>33</v>
      </c>
      <c r="C88" s="4">
        <v>61000</v>
      </c>
    </row>
    <row r="89" spans="2:10" x14ac:dyDescent="0.35">
      <c r="B89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Help in Homework</cp:lastModifiedBy>
  <dcterms:created xsi:type="dcterms:W3CDTF">2020-08-17T18:57:15Z</dcterms:created>
  <dcterms:modified xsi:type="dcterms:W3CDTF">2020-08-17T20:33:25Z</dcterms:modified>
</cp:coreProperties>
</file>