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" i="1" l="1"/>
  <c r="M5" i="1"/>
  <c r="M6" i="1"/>
  <c r="M7" i="1"/>
  <c r="M8" i="1"/>
  <c r="M9" i="1"/>
  <c r="M10" i="1"/>
  <c r="M11" i="1"/>
  <c r="M12" i="1"/>
  <c r="M3" i="1"/>
  <c r="L4" i="1"/>
  <c r="L5" i="1"/>
  <c r="L6" i="1"/>
  <c r="L7" i="1"/>
  <c r="L8" i="1"/>
  <c r="L9" i="1"/>
  <c r="L10" i="1"/>
  <c r="L11" i="1"/>
  <c r="L12" i="1"/>
  <c r="L3" i="1"/>
  <c r="K12" i="1"/>
  <c r="K5" i="1"/>
  <c r="K6" i="1"/>
  <c r="K7" i="1"/>
  <c r="K8" i="1"/>
  <c r="K9" i="1"/>
  <c r="K10" i="1"/>
  <c r="K11" i="1"/>
  <c r="K4" i="1"/>
  <c r="E4" i="1"/>
  <c r="G4" i="1" s="1"/>
  <c r="E5" i="1"/>
  <c r="F5" i="1" s="1"/>
  <c r="E6" i="1"/>
  <c r="G6" i="1" s="1"/>
  <c r="E7" i="1"/>
  <c r="G7" i="1" s="1"/>
  <c r="E8" i="1"/>
  <c r="G8" i="1" s="1"/>
  <c r="E9" i="1"/>
  <c r="F9" i="1" s="1"/>
  <c r="E10" i="1"/>
  <c r="G10" i="1" s="1"/>
  <c r="E11" i="1"/>
  <c r="G11" i="1" s="1"/>
  <c r="E12" i="1"/>
  <c r="G12" i="1" s="1"/>
  <c r="E3" i="1"/>
  <c r="G3" i="1" s="1"/>
  <c r="C3" i="1"/>
  <c r="K3" i="1" s="1"/>
  <c r="F3" i="1" l="1"/>
  <c r="F11" i="1"/>
  <c r="M13" i="1"/>
  <c r="F8" i="1"/>
  <c r="F7" i="1"/>
  <c r="F12" i="1"/>
  <c r="F4" i="1"/>
  <c r="G9" i="1"/>
  <c r="F10" i="1"/>
  <c r="F6" i="1"/>
  <c r="G5" i="1"/>
  <c r="G13" i="1" l="1"/>
  <c r="F13" i="1"/>
</calcChain>
</file>

<file path=xl/sharedStrings.xml><?xml version="1.0" encoding="utf-8"?>
<sst xmlns="http://schemas.openxmlformats.org/spreadsheetml/2006/main" count="15" uniqueCount="12">
  <si>
    <t>Year</t>
  </si>
  <si>
    <t>New</t>
  </si>
  <si>
    <t>Overhaul</t>
  </si>
  <si>
    <t>1-a.)</t>
  </si>
  <si>
    <t>PVF@ 12%</t>
  </si>
  <si>
    <t>Purchase the new softener because it results in lower cash outflow by $5194.89 (45175.68-39980.79)</t>
  </si>
  <si>
    <t>1-b.)</t>
  </si>
  <si>
    <t>2.)</t>
  </si>
  <si>
    <t>PV (new)</t>
  </si>
  <si>
    <t>PV (Overhaul)</t>
  </si>
  <si>
    <t>Cash flow</t>
  </si>
  <si>
    <t>Net present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</si>
</sst>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71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2" applyFill="1" applyBorder="1" applyAlignment="1">
      <alignment horizontal="center"/>
    </xf>
    <xf numFmtId="171" fontId="4" fillId="2" borderId="1" xfId="0" applyNumberFormat="1" applyFont="1" applyFill="1" applyBorder="1" applyAlignment="1">
      <alignment horizontal="center"/>
    </xf>
    <xf numFmtId="44" fontId="4" fillId="2" borderId="1" xfId="1" applyFont="1" applyFill="1" applyBorder="1" applyAlignment="1">
      <alignment horizontal="center"/>
    </xf>
    <xf numFmtId="44" fontId="3" fillId="3" borderId="1" xfId="0" applyNumberFormat="1" applyFont="1" applyFill="1" applyBorder="1" applyAlignment="1">
      <alignment horizontal="center"/>
    </xf>
    <xf numFmtId="44" fontId="0" fillId="0" borderId="0" xfId="0" applyNumberFormat="1"/>
    <xf numFmtId="0" fontId="2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VF@%2012%25" TargetMode="External"/><Relationship Id="rId1" Type="http://schemas.openxmlformats.org/officeDocument/2006/relationships/hyperlink" Target="mailto:PVF@%2012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8"/>
  <sheetViews>
    <sheetView tabSelected="1" workbookViewId="0">
      <selection activeCell="M20" sqref="M20"/>
    </sheetView>
  </sheetViews>
  <sheetFormatPr defaultRowHeight="15" x14ac:dyDescent="0.25"/>
  <cols>
    <col min="1" max="1" width="5.140625" bestFit="1" customWidth="1"/>
    <col min="2" max="2" width="4.5703125" customWidth="1"/>
    <col min="3" max="3" width="11.5703125" bestFit="1" customWidth="1"/>
    <col min="4" max="4" width="10.5703125" bestFit="1" customWidth="1"/>
    <col min="5" max="5" width="10.28515625" bestFit="1" customWidth="1"/>
    <col min="6" max="6" width="11.5703125" bestFit="1" customWidth="1"/>
    <col min="7" max="7" width="11.85546875" bestFit="1" customWidth="1"/>
    <col min="8" max="8" width="3.42578125" customWidth="1"/>
    <col min="9" max="9" width="3" bestFit="1" customWidth="1"/>
    <col min="10" max="10" width="4.5703125" bestFit="1" customWidth="1"/>
    <col min="11" max="11" width="10.5703125" bestFit="1" customWidth="1"/>
    <col min="12" max="12" width="10.28515625" bestFit="1" customWidth="1"/>
    <col min="13" max="13" width="10.5703125" bestFit="1" customWidth="1"/>
  </cols>
  <sheetData>
    <row r="2" spans="1:13" x14ac:dyDescent="0.25">
      <c r="A2" t="s">
        <v>3</v>
      </c>
      <c r="B2" s="1" t="s">
        <v>0</v>
      </c>
      <c r="C2" s="1" t="s">
        <v>1</v>
      </c>
      <c r="D2" s="1" t="s">
        <v>2</v>
      </c>
      <c r="E2" s="4" t="s">
        <v>4</v>
      </c>
      <c r="F2" s="1" t="s">
        <v>8</v>
      </c>
      <c r="G2" s="1" t="s">
        <v>9</v>
      </c>
      <c r="I2" s="10" t="s">
        <v>7</v>
      </c>
      <c r="J2" s="1" t="s">
        <v>0</v>
      </c>
      <c r="K2" s="1" t="s">
        <v>10</v>
      </c>
      <c r="L2" s="4" t="s">
        <v>4</v>
      </c>
      <c r="M2" s="1" t="s">
        <v>8</v>
      </c>
    </row>
    <row r="3" spans="1:13" x14ac:dyDescent="0.25">
      <c r="B3" s="2">
        <v>0</v>
      </c>
      <c r="C3" s="6">
        <f>-(16000-2800)</f>
        <v>-13200</v>
      </c>
      <c r="D3" s="6">
        <v>-6000</v>
      </c>
      <c r="E3" s="5">
        <f>1/(1+12%)^B3</f>
        <v>1</v>
      </c>
      <c r="F3" s="6">
        <f>C3*E3</f>
        <v>-13200</v>
      </c>
      <c r="G3" s="6">
        <f>D3*E3</f>
        <v>-6000</v>
      </c>
      <c r="J3" s="2">
        <v>0</v>
      </c>
      <c r="K3" s="6">
        <f>C3-D3</f>
        <v>-7200</v>
      </c>
      <c r="L3" s="5">
        <f>1/(1+12%)^J3</f>
        <v>1</v>
      </c>
      <c r="M3" s="6">
        <f>K3*L3</f>
        <v>-7200</v>
      </c>
    </row>
    <row r="4" spans="1:13" x14ac:dyDescent="0.25">
      <c r="B4" s="2">
        <v>1</v>
      </c>
      <c r="C4" s="6">
        <v>-5700</v>
      </c>
      <c r="D4" s="6">
        <v>-8000</v>
      </c>
      <c r="E4" s="5">
        <f t="shared" ref="E4:E12" si="0">1/(1+12%)^B4</f>
        <v>0.89285714285714279</v>
      </c>
      <c r="F4" s="6">
        <f t="shared" ref="F4:F12" si="1">C4*E4</f>
        <v>-5089.2857142857138</v>
      </c>
      <c r="G4" s="6">
        <f t="shared" ref="G4:G12" si="2">D4*E4</f>
        <v>-7142.8571428571422</v>
      </c>
      <c r="J4" s="2">
        <v>1</v>
      </c>
      <c r="K4" s="6">
        <f>-(D4-C4)</f>
        <v>2300</v>
      </c>
      <c r="L4" s="5">
        <f t="shared" ref="L4:L12" si="3">1/(1+12%)^J4</f>
        <v>0.89285714285714279</v>
      </c>
      <c r="M4" s="6">
        <f t="shared" ref="M4:M12" si="4">K4*L4</f>
        <v>2053.5714285714284</v>
      </c>
    </row>
    <row r="5" spans="1:13" x14ac:dyDescent="0.25">
      <c r="B5" s="2">
        <v>2</v>
      </c>
      <c r="C5" s="6">
        <v>-5700</v>
      </c>
      <c r="D5" s="6">
        <v>-8000</v>
      </c>
      <c r="E5" s="5">
        <f t="shared" si="0"/>
        <v>0.79719387755102034</v>
      </c>
      <c r="F5" s="6">
        <f t="shared" si="1"/>
        <v>-4544.0051020408155</v>
      </c>
      <c r="G5" s="6">
        <f t="shared" si="2"/>
        <v>-6377.5510204081629</v>
      </c>
      <c r="J5" s="2">
        <v>2</v>
      </c>
      <c r="K5" s="6">
        <f t="shared" ref="K5:K11" si="5">-(D5-C5)</f>
        <v>2300</v>
      </c>
      <c r="L5" s="5">
        <f t="shared" si="3"/>
        <v>0.79719387755102034</v>
      </c>
      <c r="M5" s="6">
        <f t="shared" si="4"/>
        <v>1833.5459183673468</v>
      </c>
    </row>
    <row r="6" spans="1:13" x14ac:dyDescent="0.25">
      <c r="B6" s="2">
        <v>3</v>
      </c>
      <c r="C6" s="6">
        <v>-5700</v>
      </c>
      <c r="D6" s="6">
        <v>-8000</v>
      </c>
      <c r="E6" s="5">
        <f t="shared" si="0"/>
        <v>0.71178024781341087</v>
      </c>
      <c r="F6" s="6">
        <f t="shared" si="1"/>
        <v>-4057.1474125364421</v>
      </c>
      <c r="G6" s="6">
        <f t="shared" si="2"/>
        <v>-5694.2419825072866</v>
      </c>
      <c r="J6" s="2">
        <v>3</v>
      </c>
      <c r="K6" s="6">
        <f t="shared" si="5"/>
        <v>2300</v>
      </c>
      <c r="L6" s="5">
        <f t="shared" si="3"/>
        <v>0.71178024781341087</v>
      </c>
      <c r="M6" s="6">
        <f t="shared" si="4"/>
        <v>1637.094569970845</v>
      </c>
    </row>
    <row r="7" spans="1:13" x14ac:dyDescent="0.25">
      <c r="B7" s="2">
        <v>4</v>
      </c>
      <c r="C7" s="6">
        <v>-5700</v>
      </c>
      <c r="D7" s="6">
        <v>-8000</v>
      </c>
      <c r="E7" s="5">
        <f t="shared" si="0"/>
        <v>0.63551807840483121</v>
      </c>
      <c r="F7" s="6">
        <f t="shared" si="1"/>
        <v>-3622.453046907538</v>
      </c>
      <c r="G7" s="6">
        <f t="shared" si="2"/>
        <v>-5084.1446272386493</v>
      </c>
      <c r="J7" s="2">
        <v>4</v>
      </c>
      <c r="K7" s="6">
        <f t="shared" si="5"/>
        <v>2300</v>
      </c>
      <c r="L7" s="5">
        <f t="shared" si="3"/>
        <v>0.63551807840483121</v>
      </c>
      <c r="M7" s="6">
        <f t="shared" si="4"/>
        <v>1461.6915803311117</v>
      </c>
    </row>
    <row r="8" spans="1:13" x14ac:dyDescent="0.25">
      <c r="B8" s="2">
        <v>5</v>
      </c>
      <c r="C8" s="6">
        <v>-5700</v>
      </c>
      <c r="D8" s="6">
        <v>-8000</v>
      </c>
      <c r="E8" s="5">
        <f t="shared" si="0"/>
        <v>0.56742685571859919</v>
      </c>
      <c r="F8" s="6">
        <f t="shared" si="1"/>
        <v>-3234.3330775960153</v>
      </c>
      <c r="G8" s="6">
        <f t="shared" si="2"/>
        <v>-4539.4148457487936</v>
      </c>
      <c r="J8" s="2">
        <v>5</v>
      </c>
      <c r="K8" s="6">
        <f t="shared" si="5"/>
        <v>2300</v>
      </c>
      <c r="L8" s="5">
        <f t="shared" si="3"/>
        <v>0.56742685571859919</v>
      </c>
      <c r="M8" s="6">
        <f t="shared" si="4"/>
        <v>1305.0817681527781</v>
      </c>
    </row>
    <row r="9" spans="1:13" x14ac:dyDescent="0.25">
      <c r="B9" s="2">
        <v>6</v>
      </c>
      <c r="C9" s="6">
        <v>-5700</v>
      </c>
      <c r="D9" s="6">
        <v>-8000</v>
      </c>
      <c r="E9" s="5">
        <f t="shared" si="0"/>
        <v>0.50663112117732068</v>
      </c>
      <c r="F9" s="6">
        <f t="shared" si="1"/>
        <v>-2887.797390710728</v>
      </c>
      <c r="G9" s="6">
        <f t="shared" si="2"/>
        <v>-4053.0489694185653</v>
      </c>
      <c r="J9" s="2">
        <v>6</v>
      </c>
      <c r="K9" s="6">
        <f t="shared" si="5"/>
        <v>2300</v>
      </c>
      <c r="L9" s="5">
        <f t="shared" si="3"/>
        <v>0.50663112117732068</v>
      </c>
      <c r="M9" s="6">
        <f t="shared" si="4"/>
        <v>1165.2515787078376</v>
      </c>
    </row>
    <row r="10" spans="1:13" x14ac:dyDescent="0.25">
      <c r="B10" s="2">
        <v>7</v>
      </c>
      <c r="C10" s="6">
        <v>-5700</v>
      </c>
      <c r="D10" s="6">
        <v>-8000</v>
      </c>
      <c r="E10" s="5">
        <f t="shared" si="0"/>
        <v>0.45234921533689343</v>
      </c>
      <c r="F10" s="6">
        <f t="shared" si="1"/>
        <v>-2578.3905274202925</v>
      </c>
      <c r="G10" s="6">
        <f t="shared" si="2"/>
        <v>-3618.7937226951476</v>
      </c>
      <c r="J10" s="2">
        <v>7</v>
      </c>
      <c r="K10" s="6">
        <f t="shared" si="5"/>
        <v>2300</v>
      </c>
      <c r="L10" s="5">
        <f t="shared" si="3"/>
        <v>0.45234921533689343</v>
      </c>
      <c r="M10" s="6">
        <f t="shared" si="4"/>
        <v>1040.4031952748549</v>
      </c>
    </row>
    <row r="11" spans="1:13" x14ac:dyDescent="0.25">
      <c r="B11" s="2">
        <v>8</v>
      </c>
      <c r="C11" s="6">
        <v>-5700</v>
      </c>
      <c r="D11" s="6">
        <v>-8000</v>
      </c>
      <c r="E11" s="5">
        <f t="shared" si="0"/>
        <v>0.4038832279793691</v>
      </c>
      <c r="F11" s="6">
        <f t="shared" si="1"/>
        <v>-2302.1343994824038</v>
      </c>
      <c r="G11" s="6">
        <f t="shared" si="2"/>
        <v>-3231.0658238349529</v>
      </c>
      <c r="J11" s="2">
        <v>8</v>
      </c>
      <c r="K11" s="6">
        <f t="shared" si="5"/>
        <v>2300</v>
      </c>
      <c r="L11" s="5">
        <f t="shared" si="3"/>
        <v>0.4038832279793691</v>
      </c>
      <c r="M11" s="6">
        <f t="shared" si="4"/>
        <v>928.9314243525489</v>
      </c>
    </row>
    <row r="12" spans="1:13" x14ac:dyDescent="0.25">
      <c r="B12" s="2">
        <v>8</v>
      </c>
      <c r="C12" s="6">
        <v>3800</v>
      </c>
      <c r="D12" s="6">
        <v>1400</v>
      </c>
      <c r="E12" s="5">
        <f t="shared" si="0"/>
        <v>0.4038832279793691</v>
      </c>
      <c r="F12" s="6">
        <f t="shared" si="1"/>
        <v>1534.7562663216027</v>
      </c>
      <c r="G12" s="6">
        <f t="shared" si="2"/>
        <v>565.43651917111674</v>
      </c>
      <c r="J12" s="2">
        <v>8</v>
      </c>
      <c r="K12" s="6">
        <f>C12-D12</f>
        <v>2400</v>
      </c>
      <c r="L12" s="5">
        <f t="shared" si="3"/>
        <v>0.4038832279793691</v>
      </c>
      <c r="M12" s="6">
        <f t="shared" si="4"/>
        <v>969.3197471504858</v>
      </c>
    </row>
    <row r="13" spans="1:13" x14ac:dyDescent="0.25">
      <c r="B13" s="3"/>
      <c r="C13" s="3"/>
      <c r="D13" s="3"/>
      <c r="E13" s="3"/>
      <c r="F13" s="7">
        <f>SUM(F3:F12)</f>
        <v>-39980.79040465835</v>
      </c>
      <c r="G13" s="7">
        <f>SUM(G3:G12)</f>
        <v>-45175.681615537578</v>
      </c>
      <c r="J13" s="11" t="s">
        <v>11</v>
      </c>
      <c r="K13" s="11"/>
      <c r="L13" s="11"/>
      <c r="M13" s="7">
        <f>SUM(M3:M12)</f>
        <v>5194.8912108792365</v>
      </c>
    </row>
    <row r="15" spans="1:13" x14ac:dyDescent="0.25">
      <c r="A15" t="s">
        <v>6</v>
      </c>
      <c r="B15" s="9" t="s">
        <v>5</v>
      </c>
      <c r="C15" s="9"/>
      <c r="D15" s="9"/>
      <c r="E15" s="9"/>
      <c r="F15" s="9"/>
      <c r="G15" s="9"/>
    </row>
    <row r="18" spans="2:2" x14ac:dyDescent="0.25">
      <c r="B18" s="8"/>
    </row>
  </sheetData>
  <mergeCells count="2">
    <mergeCell ref="B15:G15"/>
    <mergeCell ref="J13:L13"/>
  </mergeCells>
  <hyperlinks>
    <hyperlink ref="E2" r:id="rId1"/>
    <hyperlink ref="L2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2020-12-01T02:47:33Z</dcterms:created>
  <dcterms:modified xsi:type="dcterms:W3CDTF">2020-12-01T03:27:57Z</dcterms:modified>
</cp:coreProperties>
</file>