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0" i="1"/>
  <c r="E10" i="1"/>
  <c r="F10" i="1"/>
  <c r="G10" i="1"/>
  <c r="H10" i="1"/>
  <c r="C10" i="1"/>
  <c r="D9" i="1"/>
  <c r="E9" i="1"/>
  <c r="F9" i="1"/>
  <c r="G9" i="1"/>
  <c r="H9" i="1"/>
  <c r="C9" i="1"/>
  <c r="D8" i="1"/>
  <c r="E8" i="1"/>
  <c r="F8" i="1"/>
  <c r="G8" i="1"/>
  <c r="H8" i="1"/>
  <c r="C8" i="1"/>
  <c r="D7" i="1"/>
  <c r="H6" i="1"/>
  <c r="E4" i="1"/>
  <c r="F4" i="1"/>
  <c r="G4" i="1"/>
  <c r="H4" i="1"/>
  <c r="D4" i="1"/>
</calcChain>
</file>

<file path=xl/sharedStrings.xml><?xml version="1.0" encoding="utf-8"?>
<sst xmlns="http://schemas.openxmlformats.org/spreadsheetml/2006/main" count="10" uniqueCount="10">
  <si>
    <t>Year</t>
  </si>
  <si>
    <t>Initial cost</t>
  </si>
  <si>
    <t>Savings in after tax operating cost</t>
  </si>
  <si>
    <t>Changes in net working capital</t>
  </si>
  <si>
    <t>After tax salvage value</t>
  </si>
  <si>
    <t>Tax shield on depreciation</t>
  </si>
  <si>
    <t>Net cash flow</t>
  </si>
  <si>
    <t>PV</t>
  </si>
  <si>
    <t>NPV</t>
  </si>
  <si>
    <t>Discount factor @11%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</si>
</sst>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G21" sqref="G21"/>
    </sheetView>
  </sheetViews>
  <sheetFormatPr defaultRowHeight="15" x14ac:dyDescent="0.25"/>
  <cols>
    <col min="1" max="1" width="3.42578125" customWidth="1"/>
    <col min="2" max="2" width="28.28515625" bestFit="1" customWidth="1"/>
    <col min="3" max="3" width="12.5703125" bestFit="1" customWidth="1"/>
    <col min="4" max="8" width="12" bestFit="1" customWidth="1"/>
  </cols>
  <sheetData>
    <row r="2" spans="2:8" x14ac:dyDescent="0.25">
      <c r="B2" s="1" t="s">
        <v>0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</row>
    <row r="3" spans="2:8" x14ac:dyDescent="0.25">
      <c r="B3" s="1" t="s">
        <v>1</v>
      </c>
      <c r="C3" s="2">
        <v>-520000</v>
      </c>
      <c r="D3" s="2"/>
      <c r="E3" s="2"/>
      <c r="F3" s="2"/>
      <c r="G3" s="2"/>
      <c r="H3" s="2"/>
    </row>
    <row r="4" spans="2:8" x14ac:dyDescent="0.25">
      <c r="B4" s="1" t="s">
        <v>2</v>
      </c>
      <c r="C4" s="2"/>
      <c r="D4" s="2">
        <f>154000*(1-23%)</f>
        <v>118580</v>
      </c>
      <c r="E4" s="2">
        <f t="shared" ref="E4:H4" si="0">154000*(1-23%)</f>
        <v>118580</v>
      </c>
      <c r="F4" s="2">
        <f t="shared" si="0"/>
        <v>118580</v>
      </c>
      <c r="G4" s="2">
        <f t="shared" si="0"/>
        <v>118580</v>
      </c>
      <c r="H4" s="2">
        <f t="shared" si="0"/>
        <v>118580</v>
      </c>
    </row>
    <row r="5" spans="2:8" x14ac:dyDescent="0.25">
      <c r="B5" s="1" t="s">
        <v>3</v>
      </c>
      <c r="C5" s="2">
        <v>-32500</v>
      </c>
      <c r="D5" s="2"/>
      <c r="E5" s="2"/>
      <c r="F5" s="2"/>
      <c r="G5" s="2"/>
      <c r="H5" s="2"/>
    </row>
    <row r="6" spans="2:8" x14ac:dyDescent="0.25">
      <c r="B6" s="1" t="s">
        <v>4</v>
      </c>
      <c r="C6" s="2"/>
      <c r="D6" s="2"/>
      <c r="E6" s="2"/>
      <c r="F6" s="2"/>
      <c r="G6" s="2"/>
      <c r="H6" s="2">
        <f>83000*(1-23%)</f>
        <v>63910</v>
      </c>
    </row>
    <row r="7" spans="2:8" x14ac:dyDescent="0.25">
      <c r="B7" s="1" t="s">
        <v>5</v>
      </c>
      <c r="C7" s="2"/>
      <c r="D7" s="2">
        <f>520000*23%</f>
        <v>119600</v>
      </c>
      <c r="E7" s="2"/>
      <c r="F7" s="2"/>
      <c r="G7" s="2"/>
      <c r="H7" s="2"/>
    </row>
    <row r="8" spans="2:8" x14ac:dyDescent="0.25">
      <c r="B8" s="1" t="s">
        <v>6</v>
      </c>
      <c r="C8" s="2">
        <f>SUM(C3:C7)</f>
        <v>-552500</v>
      </c>
      <c r="D8" s="2">
        <f t="shared" ref="D8:H8" si="1">SUM(D3:D7)</f>
        <v>238180</v>
      </c>
      <c r="E8" s="2">
        <f t="shared" si="1"/>
        <v>118580</v>
      </c>
      <c r="F8" s="2">
        <f t="shared" si="1"/>
        <v>118580</v>
      </c>
      <c r="G8" s="2">
        <f t="shared" si="1"/>
        <v>118580</v>
      </c>
      <c r="H8" s="2">
        <f t="shared" si="1"/>
        <v>182490</v>
      </c>
    </row>
    <row r="9" spans="2:8" x14ac:dyDescent="0.25">
      <c r="B9" s="1" t="s">
        <v>9</v>
      </c>
      <c r="C9" s="3">
        <f>1/(1+11%)^C2</f>
        <v>1</v>
      </c>
      <c r="D9" s="3">
        <f t="shared" ref="D9:H9" si="2">1/(1+11%)^D2</f>
        <v>0.9009009009009008</v>
      </c>
      <c r="E9" s="3">
        <f t="shared" si="2"/>
        <v>0.8116224332440547</v>
      </c>
      <c r="F9" s="3">
        <f t="shared" si="2"/>
        <v>0.73119138130095018</v>
      </c>
      <c r="G9" s="3">
        <f t="shared" si="2"/>
        <v>0.65873097414500015</v>
      </c>
      <c r="H9" s="3">
        <f t="shared" si="2"/>
        <v>0.5934513280585586</v>
      </c>
    </row>
    <row r="10" spans="2:8" x14ac:dyDescent="0.25">
      <c r="B10" s="1" t="s">
        <v>7</v>
      </c>
      <c r="C10" s="2">
        <f>C8*C9</f>
        <v>-552500</v>
      </c>
      <c r="D10" s="2">
        <f t="shared" ref="D10:H10" si="3">D8*D9</f>
        <v>214576.57657657654</v>
      </c>
      <c r="E10" s="2">
        <f t="shared" si="3"/>
        <v>96242.188134080003</v>
      </c>
      <c r="F10" s="2">
        <f t="shared" si="3"/>
        <v>86704.673994666678</v>
      </c>
      <c r="G10" s="2">
        <f t="shared" si="3"/>
        <v>78112.318914114119</v>
      </c>
      <c r="H10" s="2">
        <f t="shared" si="3"/>
        <v>108298.93285740635</v>
      </c>
    </row>
    <row r="11" spans="2:8" x14ac:dyDescent="0.25">
      <c r="B11" s="4" t="s">
        <v>8</v>
      </c>
      <c r="C11" s="5">
        <f>SUM(C10:H10)</f>
        <v>31434.690476843738</v>
      </c>
      <c r="D11" s="2"/>
      <c r="E11" s="2"/>
      <c r="F11" s="2"/>
      <c r="G11" s="2"/>
      <c r="H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2020-11-26T04:22:16Z</dcterms:created>
  <dcterms:modified xsi:type="dcterms:W3CDTF">2020-11-26T04:55:55Z</dcterms:modified>
</cp:coreProperties>
</file>