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upam\Desktop\EXECL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C17" i="1"/>
  <c r="C20" i="1" s="1"/>
  <c r="C16" i="1"/>
  <c r="C15" i="1"/>
  <c r="C14" i="1"/>
  <c r="C13" i="1"/>
  <c r="C12" i="1"/>
  <c r="C11" i="1"/>
  <c r="C3" i="1"/>
  <c r="C2" i="1"/>
  <c r="C4" i="1" s="1"/>
  <c r="C21" i="1" l="1"/>
  <c r="C5" i="1" s="1"/>
  <c r="C6" i="1" s="1"/>
</calcChain>
</file>

<file path=xl/sharedStrings.xml><?xml version="1.0" encoding="utf-8"?>
<sst xmlns="http://schemas.openxmlformats.org/spreadsheetml/2006/main" count="16" uniqueCount="15">
  <si>
    <t>Income acccrual total (No deffered gross profit no amortisation)</t>
  </si>
  <si>
    <t>Gain on sale</t>
  </si>
  <si>
    <t xml:space="preserve">Total Income statement effect </t>
  </si>
  <si>
    <t>Working -1</t>
  </si>
  <si>
    <t>Gain on sale of 10,000 Sedgwick's shares</t>
  </si>
  <si>
    <t>Cost of Initial acquisition -2016</t>
  </si>
  <si>
    <t>25% income accrual-2016</t>
  </si>
  <si>
    <t>25% dividend -2016</t>
  </si>
  <si>
    <t>25% income accrual-2017</t>
  </si>
  <si>
    <t>25% dividend -2017</t>
  </si>
  <si>
    <t>25% income accrual for half year 2018</t>
  </si>
  <si>
    <t>25% dividend for half year 2018</t>
  </si>
  <si>
    <t>On july 1,2018 book value of 71,000 shares</t>
  </si>
  <si>
    <t>Cash proceeds from sale of shares</t>
  </si>
  <si>
    <t xml:space="preserve">Book value of shares sold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</si>
</sst>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1"/>
  <sheetViews>
    <sheetView tabSelected="1" workbookViewId="0">
      <selection sqref="A1:XFD1048576"/>
    </sheetView>
  </sheetViews>
  <sheetFormatPr defaultRowHeight="14.5" x14ac:dyDescent="0.35"/>
  <cols>
    <col min="1" max="1" width="4.08984375" customWidth="1"/>
    <col min="2" max="2" width="27.453125" bestFit="1" customWidth="1"/>
    <col min="3" max="3" width="14.81640625" customWidth="1"/>
  </cols>
  <sheetData>
    <row r="2" spans="2:3" x14ac:dyDescent="0.35">
      <c r="B2" s="1"/>
      <c r="C2" s="1">
        <f>25%*585000*1/2</f>
        <v>73125</v>
      </c>
    </row>
    <row r="3" spans="2:3" x14ac:dyDescent="0.35">
      <c r="B3" s="1"/>
      <c r="C3" s="1">
        <f>21%*585000*1/2</f>
        <v>61425</v>
      </c>
    </row>
    <row r="4" spans="2:3" x14ac:dyDescent="0.35">
      <c r="B4" s="1" t="s">
        <v>0</v>
      </c>
      <c r="C4" s="1">
        <f>C2+C3</f>
        <v>134550</v>
      </c>
    </row>
    <row r="5" spans="2:3" x14ac:dyDescent="0.35">
      <c r="B5" s="1" t="s">
        <v>1</v>
      </c>
      <c r="C5" s="2">
        <f>C21</f>
        <v>41615.384615384624</v>
      </c>
    </row>
    <row r="6" spans="2:3" x14ac:dyDescent="0.35">
      <c r="B6" s="3" t="s">
        <v>2</v>
      </c>
      <c r="C6" s="4">
        <f>C4+C5</f>
        <v>176165.38461538462</v>
      </c>
    </row>
    <row r="7" spans="2:3" x14ac:dyDescent="0.35">
      <c r="B7" s="1"/>
      <c r="C7" s="1"/>
    </row>
    <row r="8" spans="2:3" x14ac:dyDescent="0.35">
      <c r="B8" s="1" t="s">
        <v>3</v>
      </c>
      <c r="C8" s="1"/>
    </row>
    <row r="9" spans="2:3" x14ac:dyDescent="0.35">
      <c r="B9" s="1" t="s">
        <v>4</v>
      </c>
      <c r="C9" s="1"/>
    </row>
    <row r="10" spans="2:3" x14ac:dyDescent="0.35">
      <c r="B10" s="1" t="s">
        <v>5</v>
      </c>
      <c r="C10" s="1">
        <v>1403000</v>
      </c>
    </row>
    <row r="11" spans="2:3" x14ac:dyDescent="0.35">
      <c r="B11" s="1" t="s">
        <v>6</v>
      </c>
      <c r="C11" s="1">
        <f>25%*370000</f>
        <v>92500</v>
      </c>
    </row>
    <row r="12" spans="2:3" x14ac:dyDescent="0.35">
      <c r="B12" s="1" t="s">
        <v>7</v>
      </c>
      <c r="C12" s="1">
        <f>25%*111000</f>
        <v>27750</v>
      </c>
    </row>
    <row r="13" spans="2:3" x14ac:dyDescent="0.35">
      <c r="B13" s="1" t="s">
        <v>8</v>
      </c>
      <c r="C13" s="1">
        <f>25%*493000</f>
        <v>123250</v>
      </c>
    </row>
    <row r="14" spans="2:3" x14ac:dyDescent="0.35">
      <c r="B14" s="1" t="s">
        <v>9</v>
      </c>
      <c r="C14" s="1">
        <f>25%*125000</f>
        <v>31250</v>
      </c>
    </row>
    <row r="15" spans="2:3" x14ac:dyDescent="0.35">
      <c r="B15" s="1" t="s">
        <v>10</v>
      </c>
      <c r="C15" s="1">
        <f>25%*585000*1/2</f>
        <v>73125</v>
      </c>
    </row>
    <row r="16" spans="2:3" x14ac:dyDescent="0.35">
      <c r="B16" s="1" t="s">
        <v>11</v>
      </c>
      <c r="C16" s="1">
        <f>25%*147000*1/2</f>
        <v>18375</v>
      </c>
    </row>
    <row r="17" spans="2:3" x14ac:dyDescent="0.35">
      <c r="B17" s="1" t="s">
        <v>12</v>
      </c>
      <c r="C17" s="1">
        <f>C10+C11-C12+C13-C14+C15-C16</f>
        <v>1614500</v>
      </c>
    </row>
    <row r="18" spans="2:3" x14ac:dyDescent="0.35">
      <c r="B18" s="1"/>
      <c r="C18" s="1"/>
    </row>
    <row r="19" spans="2:3" x14ac:dyDescent="0.35">
      <c r="B19" s="1" t="s">
        <v>13</v>
      </c>
      <c r="C19" s="1">
        <f>10000*29</f>
        <v>290000</v>
      </c>
    </row>
    <row r="20" spans="2:3" x14ac:dyDescent="0.35">
      <c r="B20" s="1" t="s">
        <v>14</v>
      </c>
      <c r="C20" s="2">
        <f>(C17/65000)*10000</f>
        <v>248384.61538461538</v>
      </c>
    </row>
    <row r="21" spans="2:3" x14ac:dyDescent="0.35">
      <c r="B21" s="1" t="s">
        <v>1</v>
      </c>
      <c r="C21" s="2">
        <f>C19-C20</f>
        <v>41615.384615384624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Anupam</dc:creator>
  <cp:lastModifiedBy>Anupam</cp:lastModifiedBy>
  <dcterms:created xsi:type="dcterms:W3CDTF">2020-08-11T05:38:42Z</dcterms:created>
  <dcterms:modified xsi:type="dcterms:W3CDTF">2020-08-11T05:39:05Z</dcterms:modified>
</cp:coreProperties>
</file>