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G6" i="1"/>
  <c r="G5" i="1"/>
  <c r="G8" i="1" s="1"/>
  <c r="C15" i="1"/>
  <c r="C16" i="1"/>
  <c r="C11" i="1"/>
  <c r="C10" i="1"/>
  <c r="C12" i="1" s="1"/>
  <c r="C9" i="1"/>
  <c r="C5" i="1"/>
  <c r="C6" i="1" s="1"/>
  <c r="C3" i="1"/>
  <c r="C2" i="1"/>
  <c r="G7" i="1" l="1"/>
  <c r="C17" i="1"/>
  <c r="G9" i="1"/>
</calcChain>
</file>

<file path=xl/sharedStrings.xml><?xml version="1.0" encoding="utf-8"?>
<sst xmlns="http://schemas.openxmlformats.org/spreadsheetml/2006/main" count="26" uniqueCount="16">
  <si>
    <t>No. of years</t>
  </si>
  <si>
    <t>YTM semiannual</t>
  </si>
  <si>
    <t>Par value</t>
  </si>
  <si>
    <t>Coupon value</t>
  </si>
  <si>
    <t>Price</t>
  </si>
  <si>
    <t>Face value (assume)</t>
  </si>
  <si>
    <t>No. of period</t>
  </si>
  <si>
    <t>YTM</t>
  </si>
  <si>
    <t>Price of bond</t>
  </si>
  <si>
    <t>Coupon rate</t>
  </si>
  <si>
    <t>Present value of annuity factor</t>
  </si>
  <si>
    <t>PV factor</t>
  </si>
  <si>
    <t>1.)</t>
  </si>
  <si>
    <t>2.)</t>
  </si>
  <si>
    <t>3.)</t>
  </si>
  <si>
    <t>4.)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</si>
</sst>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/>
    <xf numFmtId="10" fontId="2" fillId="0" borderId="1" xfId="0" applyNumberFormat="1" applyFont="1" applyBorder="1"/>
    <xf numFmtId="0" fontId="3" fillId="2" borderId="1" xfId="0" applyFont="1" applyFill="1" applyBorder="1"/>
    <xf numFmtId="44" fontId="3" fillId="2" borderId="1" xfId="1" applyFont="1" applyFill="1" applyBorder="1"/>
    <xf numFmtId="10" fontId="3" fillId="2" borderId="1" xfId="0" applyNumberFormat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7"/>
  <sheetViews>
    <sheetView tabSelected="1" workbookViewId="0">
      <selection activeCell="L11" sqref="L11"/>
    </sheetView>
  </sheetViews>
  <sheetFormatPr defaultRowHeight="15" x14ac:dyDescent="0.25"/>
  <cols>
    <col min="1" max="1" width="6.42578125" customWidth="1"/>
    <col min="2" max="2" width="17" bestFit="1" customWidth="1"/>
    <col min="3" max="3" width="15.5703125" bestFit="1" customWidth="1"/>
    <col min="4" max="4" width="6" customWidth="1"/>
    <col min="5" max="5" width="4.7109375" customWidth="1"/>
    <col min="6" max="6" width="25.7109375" bestFit="1" customWidth="1"/>
    <col min="7" max="7" width="12" bestFit="1" customWidth="1"/>
  </cols>
  <sheetData>
    <row r="2" spans="1:7" x14ac:dyDescent="0.25">
      <c r="A2" t="s">
        <v>12</v>
      </c>
      <c r="B2" s="1" t="s">
        <v>0</v>
      </c>
      <c r="C2" s="1">
        <f>15*2</f>
        <v>30</v>
      </c>
      <c r="E2" t="s">
        <v>15</v>
      </c>
      <c r="F2" s="1" t="s">
        <v>2</v>
      </c>
      <c r="G2" s="1">
        <v>5000</v>
      </c>
    </row>
    <row r="3" spans="1:7" x14ac:dyDescent="0.25">
      <c r="B3" s="1" t="s">
        <v>1</v>
      </c>
      <c r="C3" s="1">
        <f>5.3%/2</f>
        <v>2.6499999999999999E-2</v>
      </c>
      <c r="F3" s="1" t="s">
        <v>9</v>
      </c>
      <c r="G3" s="2">
        <v>3.2000000000000001E-2</v>
      </c>
    </row>
    <row r="4" spans="1:7" x14ac:dyDescent="0.25">
      <c r="B4" s="1" t="s">
        <v>2</v>
      </c>
      <c r="C4" s="1">
        <v>1000</v>
      </c>
      <c r="F4" s="1" t="s">
        <v>3</v>
      </c>
      <c r="G4" s="1">
        <f>G3*G2/2</f>
        <v>80</v>
      </c>
    </row>
    <row r="5" spans="1:7" x14ac:dyDescent="0.25">
      <c r="B5" s="1" t="s">
        <v>3</v>
      </c>
      <c r="C5" s="1">
        <f>6.7%*C4/2</f>
        <v>33.5</v>
      </c>
      <c r="F5" s="1" t="s">
        <v>7</v>
      </c>
      <c r="G5" s="1">
        <f>3.5%/2</f>
        <v>1.7500000000000002E-2</v>
      </c>
    </row>
    <row r="6" spans="1:7" x14ac:dyDescent="0.25">
      <c r="B6" s="3" t="s">
        <v>4</v>
      </c>
      <c r="C6" s="4">
        <f>C5*(1-(1+C3)^-C2)/C3+C4/(1+C3)^C2</f>
        <v>1143.6241631748276</v>
      </c>
      <c r="F6" s="1" t="s">
        <v>6</v>
      </c>
      <c r="G6" s="1">
        <f>21*2</f>
        <v>42</v>
      </c>
    </row>
    <row r="7" spans="1:7" x14ac:dyDescent="0.25">
      <c r="F7" s="1" t="s">
        <v>10</v>
      </c>
      <c r="G7" s="1">
        <f>(1-(1+G5)^-G6)/G5</f>
        <v>29.567801362454048</v>
      </c>
    </row>
    <row r="8" spans="1:7" x14ac:dyDescent="0.25">
      <c r="A8" t="s">
        <v>13</v>
      </c>
      <c r="B8" s="1" t="s">
        <v>5</v>
      </c>
      <c r="C8" s="1">
        <v>1000</v>
      </c>
      <c r="F8" s="1" t="s">
        <v>11</v>
      </c>
      <c r="G8" s="1">
        <f>1/(1+G5)^G6</f>
        <v>0.48256347615705408</v>
      </c>
    </row>
    <row r="9" spans="1:7" x14ac:dyDescent="0.25">
      <c r="B9" s="1" t="s">
        <v>3</v>
      </c>
      <c r="C9" s="1">
        <f>10.2%*C8/2</f>
        <v>51</v>
      </c>
      <c r="F9" s="3" t="s">
        <v>8</v>
      </c>
      <c r="G9" s="4">
        <f>(G7*G4)+(G8*G2)</f>
        <v>4778.2414897815943</v>
      </c>
    </row>
    <row r="10" spans="1:7" x14ac:dyDescent="0.25">
      <c r="B10" s="1" t="s">
        <v>6</v>
      </c>
      <c r="C10" s="1">
        <f>12*2</f>
        <v>24</v>
      </c>
    </row>
    <row r="11" spans="1:7" x14ac:dyDescent="0.25">
      <c r="B11" s="1" t="s">
        <v>4</v>
      </c>
      <c r="C11" s="1">
        <f>0.96*1000</f>
        <v>960</v>
      </c>
    </row>
    <row r="12" spans="1:7" x14ac:dyDescent="0.25">
      <c r="B12" s="3" t="s">
        <v>7</v>
      </c>
      <c r="C12" s="5">
        <f>RATE(C10,C9,-C11,C8)*2</f>
        <v>0.10802606603542153</v>
      </c>
    </row>
    <row r="14" spans="1:7" x14ac:dyDescent="0.25">
      <c r="A14" t="s">
        <v>14</v>
      </c>
      <c r="B14" s="1" t="s">
        <v>2</v>
      </c>
      <c r="C14" s="1">
        <v>10000</v>
      </c>
    </row>
    <row r="15" spans="1:7" x14ac:dyDescent="0.25">
      <c r="B15" s="1" t="s">
        <v>6</v>
      </c>
      <c r="C15" s="1">
        <f>15*2</f>
        <v>30</v>
      </c>
    </row>
    <row r="16" spans="1:7" x14ac:dyDescent="0.25">
      <c r="B16" s="1" t="s">
        <v>1</v>
      </c>
      <c r="C16" s="2">
        <f>4.8%/2</f>
        <v>2.4E-2</v>
      </c>
    </row>
    <row r="17" spans="2:3" x14ac:dyDescent="0.25">
      <c r="B17" s="3" t="s">
        <v>8</v>
      </c>
      <c r="C17" s="4">
        <f>C14/(1+C16)^C15</f>
        <v>4909.0934652977276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2020-09-20T03:40:14Z</dcterms:created>
  <dcterms:modified xsi:type="dcterms:W3CDTF">2020-09-20T04:16:23Z</dcterms:modified>
</cp:coreProperties>
</file>