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I7" i="1"/>
  <c r="K7" i="1" s="1"/>
  <c r="I6" i="1"/>
  <c r="J5" i="1"/>
  <c r="J11" i="1" s="1"/>
  <c r="K10" i="1"/>
  <c r="K9" i="1"/>
  <c r="K8" i="1"/>
  <c r="K6" i="1"/>
  <c r="C19" i="1"/>
  <c r="C22" i="1" s="1"/>
  <c r="E22" i="1" s="1"/>
  <c r="C18" i="1"/>
  <c r="C17" i="1"/>
  <c r="D22" i="1"/>
  <c r="E18" i="1"/>
  <c r="E17" i="1"/>
  <c r="E20" i="1"/>
  <c r="E21" i="1"/>
  <c r="E16" i="1"/>
  <c r="D16" i="1"/>
  <c r="E11" i="1"/>
  <c r="D11" i="1"/>
  <c r="C11" i="1"/>
  <c r="C6" i="1"/>
  <c r="E8" i="1"/>
  <c r="C8" i="1"/>
  <c r="C7" i="1"/>
  <c r="E6" i="1"/>
  <c r="E7" i="1"/>
  <c r="E9" i="1"/>
  <c r="E10" i="1"/>
  <c r="E5" i="1"/>
  <c r="D5" i="1"/>
  <c r="K5" i="1" l="1"/>
  <c r="I11" i="1"/>
  <c r="K11" i="1" s="1"/>
  <c r="E19" i="1"/>
</calcChain>
</file>

<file path=xl/sharedStrings.xml><?xml version="1.0" encoding="utf-8"?>
<sst xmlns="http://schemas.openxmlformats.org/spreadsheetml/2006/main" count="42" uniqueCount="19">
  <si>
    <t>Particulars</t>
  </si>
  <si>
    <t>Making Drum (Alt 1)</t>
  </si>
  <si>
    <t>Buy Drum (Alt 2)</t>
  </si>
  <si>
    <t>Financial advantage (Disadvantage) of buying (Alternative 2)</t>
  </si>
  <si>
    <t>Costs:</t>
  </si>
  <si>
    <t>Direct material</t>
  </si>
  <si>
    <t>Direct Labor</t>
  </si>
  <si>
    <t>Variable overhead</t>
  </si>
  <si>
    <t>Supervisory Salary - Avoidable</t>
  </si>
  <si>
    <t>Equipment Rent - Avoidable</t>
  </si>
  <si>
    <t>Total cost</t>
  </si>
  <si>
    <t>a.)</t>
  </si>
  <si>
    <t>b.)</t>
  </si>
  <si>
    <t>Differential Analysis - Making Drum (alt 1) or Buy Drum (Alt2) - 100000 drums</t>
  </si>
  <si>
    <t>c.)</t>
  </si>
  <si>
    <t>Purchase Price</t>
  </si>
  <si>
    <t>Purchase Price )</t>
  </si>
  <si>
    <t>Differential Analysis - Making Drum (alt 1) or Buy Drum (Alt2) - 65000 drums</t>
  </si>
  <si>
    <t>Differential Analysis - Making Drum (alt 1) or Buy Drum (Alt2) - 80000 drums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</si>
</sst>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4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 vertical="center" wrapText="1"/>
    </xf>
    <xf numFmtId="44" fontId="4" fillId="0" borderId="1" xfId="1" applyFont="1" applyFill="1" applyBorder="1" applyAlignment="1">
      <alignment horizontal="center"/>
    </xf>
    <xf numFmtId="44" fontId="3" fillId="0" borderId="1" xfId="1" applyFont="1" applyFill="1" applyBorder="1" applyAlignment="1">
      <alignment horizontal="center"/>
    </xf>
    <xf numFmtId="44" fontId="2" fillId="0" borderId="1" xfId="1" applyFont="1" applyBorder="1"/>
    <xf numFmtId="44" fontId="3" fillId="2" borderId="1" xfId="1" applyFont="1" applyFill="1" applyBorder="1" applyAlignment="1">
      <alignment horizontal="center"/>
    </xf>
    <xf numFmtId="44" fontId="4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2"/>
  <sheetViews>
    <sheetView tabSelected="1" workbookViewId="0">
      <selection activeCell="H16" sqref="H16"/>
    </sheetView>
  </sheetViews>
  <sheetFormatPr defaultRowHeight="15" customHeight="1" x14ac:dyDescent="0.25"/>
  <cols>
    <col min="1" max="1" width="3.42578125" bestFit="1" customWidth="1"/>
    <col min="2" max="2" width="25.5703125" bestFit="1" customWidth="1"/>
    <col min="3" max="3" width="16.85546875" bestFit="1" customWidth="1"/>
    <col min="4" max="4" width="14.140625" bestFit="1" customWidth="1"/>
    <col min="5" max="5" width="48.5703125" bestFit="1" customWidth="1"/>
    <col min="6" max="6" width="3.42578125" customWidth="1"/>
    <col min="7" max="7" width="3.140625" bestFit="1" customWidth="1"/>
    <col min="8" max="8" width="25.5703125" bestFit="1" customWidth="1"/>
    <col min="9" max="9" width="16.85546875" bestFit="1" customWidth="1"/>
    <col min="10" max="10" width="14.140625" bestFit="1" customWidth="1"/>
    <col min="11" max="11" width="48.5703125" bestFit="1" customWidth="1"/>
  </cols>
  <sheetData>
    <row r="2" spans="1:11" ht="15" customHeight="1" x14ac:dyDescent="0.25">
      <c r="A2" t="s">
        <v>11</v>
      </c>
      <c r="B2" s="1" t="s">
        <v>17</v>
      </c>
      <c r="C2" s="2"/>
      <c r="D2" s="2"/>
      <c r="E2" s="3"/>
      <c r="G2" t="s">
        <v>14</v>
      </c>
      <c r="H2" s="1" t="s">
        <v>13</v>
      </c>
      <c r="I2" s="2"/>
      <c r="J2" s="2"/>
      <c r="K2" s="3"/>
    </row>
    <row r="3" spans="1:11" ht="15" customHeight="1" x14ac:dyDescent="0.25">
      <c r="B3" s="4" t="s">
        <v>0</v>
      </c>
      <c r="C3" s="4" t="s">
        <v>1</v>
      </c>
      <c r="D3" s="4" t="s">
        <v>2</v>
      </c>
      <c r="E3" s="5" t="s">
        <v>3</v>
      </c>
      <c r="H3" s="4" t="s">
        <v>0</v>
      </c>
      <c r="I3" s="4" t="s">
        <v>1</v>
      </c>
      <c r="J3" s="4" t="s">
        <v>2</v>
      </c>
      <c r="K3" s="5" t="s">
        <v>3</v>
      </c>
    </row>
    <row r="4" spans="1:11" ht="15" customHeight="1" x14ac:dyDescent="0.25">
      <c r="B4" s="6" t="s">
        <v>4</v>
      </c>
      <c r="C4" s="7"/>
      <c r="D4" s="7"/>
      <c r="E4" s="8"/>
      <c r="H4" s="6" t="s">
        <v>4</v>
      </c>
      <c r="I4" s="7"/>
      <c r="J4" s="7"/>
      <c r="K4" s="8"/>
    </row>
    <row r="5" spans="1:11" ht="15" customHeight="1" x14ac:dyDescent="0.25">
      <c r="B5" s="7" t="s">
        <v>15</v>
      </c>
      <c r="C5" s="9">
        <v>0</v>
      </c>
      <c r="D5" s="9">
        <f>65000*21</f>
        <v>1365000</v>
      </c>
      <c r="E5" s="9">
        <f>C5-D5</f>
        <v>-1365000</v>
      </c>
      <c r="H5" s="7" t="s">
        <v>16</v>
      </c>
      <c r="I5" s="9">
        <v>0</v>
      </c>
      <c r="J5" s="9">
        <f>100000*21</f>
        <v>2100000</v>
      </c>
      <c r="K5" s="9">
        <f>I5-J5</f>
        <v>-2100000</v>
      </c>
    </row>
    <row r="6" spans="1:11" ht="15" customHeight="1" x14ac:dyDescent="0.25">
      <c r="B6" s="7" t="s">
        <v>5</v>
      </c>
      <c r="C6" s="11">
        <f>65000*12</f>
        <v>780000</v>
      </c>
      <c r="D6" s="9">
        <v>0</v>
      </c>
      <c r="E6" s="9">
        <f>C7-D6</f>
        <v>312000</v>
      </c>
      <c r="H6" s="7" t="s">
        <v>5</v>
      </c>
      <c r="I6" s="11">
        <f>100000*12</f>
        <v>1200000</v>
      </c>
      <c r="J6" s="9">
        <v>0</v>
      </c>
      <c r="K6" s="9">
        <f t="shared" ref="K6:K11" si="0">I6-J6</f>
        <v>1200000</v>
      </c>
    </row>
    <row r="7" spans="1:11" ht="15" customHeight="1" x14ac:dyDescent="0.25">
      <c r="B7" s="7" t="s">
        <v>6</v>
      </c>
      <c r="C7" s="11">
        <f>(6*65000)*(1-20%)</f>
        <v>312000</v>
      </c>
      <c r="D7" s="9">
        <v>0</v>
      </c>
      <c r="E7" s="9">
        <f>C8-D7</f>
        <v>104000</v>
      </c>
      <c r="H7" s="7" t="s">
        <v>6</v>
      </c>
      <c r="I7" s="11">
        <f>(6*100000)*(1-20%)</f>
        <v>480000</v>
      </c>
      <c r="J7" s="9">
        <v>0</v>
      </c>
      <c r="K7" s="9">
        <f t="shared" si="0"/>
        <v>480000</v>
      </c>
    </row>
    <row r="8" spans="1:11" ht="15" customHeight="1" x14ac:dyDescent="0.25">
      <c r="B8" s="7" t="s">
        <v>7</v>
      </c>
      <c r="C8" s="11">
        <f>(2*65000)*(1-20%)</f>
        <v>104000</v>
      </c>
      <c r="D8" s="9">
        <v>0</v>
      </c>
      <c r="E8" s="9">
        <f>C8-D8</f>
        <v>104000</v>
      </c>
      <c r="H8" s="7" t="s">
        <v>7</v>
      </c>
      <c r="I8" s="11">
        <f>(2*100000)*(1-20%)</f>
        <v>160000</v>
      </c>
      <c r="J8" s="9">
        <v>0</v>
      </c>
      <c r="K8" s="9">
        <f t="shared" si="0"/>
        <v>160000</v>
      </c>
    </row>
    <row r="9" spans="1:11" ht="15" customHeight="1" x14ac:dyDescent="0.25">
      <c r="B9" s="7" t="s">
        <v>8</v>
      </c>
      <c r="C9" s="9">
        <v>52000</v>
      </c>
      <c r="D9" s="9">
        <v>0</v>
      </c>
      <c r="E9" s="9">
        <f t="shared" ref="E6:E10" si="1">C9-D9</f>
        <v>52000</v>
      </c>
      <c r="H9" s="7" t="s">
        <v>8</v>
      </c>
      <c r="I9" s="9">
        <v>52000</v>
      </c>
      <c r="J9" s="9">
        <v>0</v>
      </c>
      <c r="K9" s="9">
        <f t="shared" si="0"/>
        <v>52000</v>
      </c>
    </row>
    <row r="10" spans="1:11" ht="15" customHeight="1" x14ac:dyDescent="0.25">
      <c r="B10" s="7" t="s">
        <v>9</v>
      </c>
      <c r="C10" s="9">
        <v>156000</v>
      </c>
      <c r="D10" s="9">
        <v>0</v>
      </c>
      <c r="E10" s="9">
        <f t="shared" si="1"/>
        <v>156000</v>
      </c>
      <c r="H10" s="7" t="s">
        <v>9</v>
      </c>
      <c r="I10" s="9">
        <v>156000</v>
      </c>
      <c r="J10" s="9">
        <v>0</v>
      </c>
      <c r="K10" s="9">
        <f t="shared" si="0"/>
        <v>156000</v>
      </c>
    </row>
    <row r="11" spans="1:11" ht="15" customHeight="1" x14ac:dyDescent="0.25">
      <c r="B11" s="6" t="s">
        <v>10</v>
      </c>
      <c r="C11" s="10">
        <f>SUM(C5:C10)</f>
        <v>1404000</v>
      </c>
      <c r="D11" s="10">
        <f t="shared" ref="D11:E11" si="2">SUM(D5:D10)</f>
        <v>1365000</v>
      </c>
      <c r="E11" s="12">
        <f>C11-D11</f>
        <v>39000</v>
      </c>
      <c r="H11" s="6" t="s">
        <v>10</v>
      </c>
      <c r="I11" s="10">
        <f>SUM(I5:I10)</f>
        <v>2048000</v>
      </c>
      <c r="J11" s="10">
        <f t="shared" ref="J11" si="3">SUM(J5:J10)</f>
        <v>2100000</v>
      </c>
      <c r="K11" s="12">
        <f t="shared" si="0"/>
        <v>-52000</v>
      </c>
    </row>
    <row r="13" spans="1:11" ht="15" customHeight="1" x14ac:dyDescent="0.25">
      <c r="A13" t="s">
        <v>12</v>
      </c>
      <c r="B13" s="1" t="s">
        <v>18</v>
      </c>
      <c r="C13" s="2"/>
      <c r="D13" s="2"/>
      <c r="E13" s="3"/>
    </row>
    <row r="14" spans="1:11" ht="15" customHeight="1" x14ac:dyDescent="0.25">
      <c r="B14" s="4" t="s">
        <v>0</v>
      </c>
      <c r="C14" s="4" t="s">
        <v>1</v>
      </c>
      <c r="D14" s="4" t="s">
        <v>2</v>
      </c>
      <c r="E14" s="5" t="s">
        <v>3</v>
      </c>
    </row>
    <row r="15" spans="1:11" ht="15" customHeight="1" x14ac:dyDescent="0.25">
      <c r="B15" s="6" t="s">
        <v>4</v>
      </c>
      <c r="C15" s="7"/>
      <c r="D15" s="7"/>
      <c r="E15" s="8"/>
    </row>
    <row r="16" spans="1:11" ht="15" customHeight="1" x14ac:dyDescent="0.25">
      <c r="B16" s="7" t="s">
        <v>15</v>
      </c>
      <c r="C16" s="9">
        <v>0</v>
      </c>
      <c r="D16" s="9">
        <f>80000*21</f>
        <v>1680000</v>
      </c>
      <c r="E16" s="9">
        <f>C16-D16</f>
        <v>-1680000</v>
      </c>
    </row>
    <row r="17" spans="2:5" ht="15" customHeight="1" x14ac:dyDescent="0.25">
      <c r="B17" s="7" t="s">
        <v>5</v>
      </c>
      <c r="C17" s="11">
        <f>80000*12</f>
        <v>960000</v>
      </c>
      <c r="D17" s="9">
        <v>0</v>
      </c>
      <c r="E17" s="9">
        <f t="shared" ref="E17:E22" si="4">C17-D17</f>
        <v>960000</v>
      </c>
    </row>
    <row r="18" spans="2:5" ht="15" customHeight="1" x14ac:dyDescent="0.25">
      <c r="B18" s="7" t="s">
        <v>6</v>
      </c>
      <c r="C18" s="11">
        <f>(6*80000)*(1-20%)</f>
        <v>384000</v>
      </c>
      <c r="D18" s="9">
        <v>0</v>
      </c>
      <c r="E18" s="9">
        <f t="shared" si="4"/>
        <v>384000</v>
      </c>
    </row>
    <row r="19" spans="2:5" ht="15" customHeight="1" x14ac:dyDescent="0.25">
      <c r="B19" s="7" t="s">
        <v>7</v>
      </c>
      <c r="C19" s="11">
        <f>(2*80000)*(1-20%)</f>
        <v>128000</v>
      </c>
      <c r="D19" s="9">
        <v>0</v>
      </c>
      <c r="E19" s="9">
        <f t="shared" si="4"/>
        <v>128000</v>
      </c>
    </row>
    <row r="20" spans="2:5" ht="15" customHeight="1" x14ac:dyDescent="0.25">
      <c r="B20" s="7" t="s">
        <v>8</v>
      </c>
      <c r="C20" s="9">
        <v>52000</v>
      </c>
      <c r="D20" s="9">
        <v>0</v>
      </c>
      <c r="E20" s="9">
        <f t="shared" si="4"/>
        <v>52000</v>
      </c>
    </row>
    <row r="21" spans="2:5" ht="15" customHeight="1" x14ac:dyDescent="0.25">
      <c r="B21" s="7" t="s">
        <v>9</v>
      </c>
      <c r="C21" s="9">
        <v>156000</v>
      </c>
      <c r="D21" s="9">
        <v>0</v>
      </c>
      <c r="E21" s="9">
        <f t="shared" si="4"/>
        <v>156000</v>
      </c>
    </row>
    <row r="22" spans="2:5" ht="15" customHeight="1" x14ac:dyDescent="0.25">
      <c r="B22" s="6" t="s">
        <v>10</v>
      </c>
      <c r="C22" s="10">
        <f>SUM(C16:C21)</f>
        <v>1680000</v>
      </c>
      <c r="D22" s="10">
        <f t="shared" ref="D22" si="5">SUM(D16:D21)</f>
        <v>1680000</v>
      </c>
      <c r="E22" s="13">
        <f t="shared" si="4"/>
        <v>0</v>
      </c>
    </row>
  </sheetData>
  <mergeCells count="6">
    <mergeCell ref="H2:K2"/>
    <mergeCell ref="K3:K4"/>
    <mergeCell ref="B2:E2"/>
    <mergeCell ref="E3:E4"/>
    <mergeCell ref="B13:E13"/>
    <mergeCell ref="E14:E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Manny</dc:creator>
  <cp:lastModifiedBy>Manny</cp:lastModifiedBy>
  <dcterms:created xsi:type="dcterms:W3CDTF">2020-12-19T04:18:24Z</dcterms:created>
  <dcterms:modified xsi:type="dcterms:W3CDTF">2020-12-19T04:59:25Z</dcterms:modified>
</cp:coreProperties>
</file>