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5B6C804-B169-42C2-9297-DDA038594C2D}" xr6:coauthVersionLast="41" xr6:coauthVersionMax="47" xr10:uidLastSave="{00000000-0000-0000-0000-000000000000}"/>
  <bookViews>
    <workbookView xWindow="-110" yWindow="-110" windowWidth="19420" windowHeight="10420" firstSheet="4" activeTab="6" xr2:uid="{36F17D9B-4DAE-0A45-BB23-187C2DA71A14}"/>
  </bookViews>
  <sheets>
    <sheet name="AllData" sheetId="1" r:id="rId1"/>
    <sheet name="Training" sheetId="3" r:id="rId2"/>
    <sheet name="Testing" sheetId="2" r:id="rId3"/>
    <sheet name="Initial Model" sheetId="5" r:id="rId4"/>
    <sheet name="Intermediate Models (2 to 6)" sheetId="6" r:id="rId5"/>
    <sheet name="Final Model (sig. IVs only)" sheetId="7" r:id="rId6"/>
    <sheet name="Alternative models" sheetId="8" r:id="rId7"/>
  </sheets>
  <definedNames>
    <definedName name="_xlnm._FilterDatabase" localSheetId="0" hidden="1">AllData!$A$1:$L$301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5" i="2" l="1"/>
  <c r="O54" i="2"/>
  <c r="N60" i="2"/>
  <c r="N59" i="2"/>
  <c r="N58" i="2"/>
  <c r="N57" i="2"/>
  <c r="R53" i="2"/>
  <c r="S53" i="2"/>
  <c r="T53" i="2"/>
  <c r="O3" i="2"/>
  <c r="P3" i="2"/>
  <c r="Q3" i="2"/>
  <c r="R3" i="2"/>
  <c r="S3" i="2"/>
  <c r="T3" i="2"/>
  <c r="O4" i="2"/>
  <c r="P4" i="2"/>
  <c r="S4" i="2" s="1"/>
  <c r="Q4" i="2"/>
  <c r="R4" i="2"/>
  <c r="T4" i="2"/>
  <c r="O5" i="2"/>
  <c r="P5" i="2"/>
  <c r="Q5" i="2"/>
  <c r="R5" i="2"/>
  <c r="S5" i="2"/>
  <c r="T5" i="2"/>
  <c r="O6" i="2"/>
  <c r="P6" i="2"/>
  <c r="S6" i="2" s="1"/>
  <c r="Q6" i="2"/>
  <c r="R6" i="2"/>
  <c r="T6" i="2"/>
  <c r="O7" i="2"/>
  <c r="P7" i="2"/>
  <c r="Q7" i="2"/>
  <c r="R7" i="2"/>
  <c r="S7" i="2"/>
  <c r="T7" i="2"/>
  <c r="O8" i="2"/>
  <c r="P8" i="2"/>
  <c r="S8" i="2" s="1"/>
  <c r="Q8" i="2"/>
  <c r="R8" i="2"/>
  <c r="T8" i="2"/>
  <c r="O9" i="2"/>
  <c r="P9" i="2"/>
  <c r="Q9" i="2"/>
  <c r="R9" i="2"/>
  <c r="S9" i="2"/>
  <c r="T9" i="2"/>
  <c r="O10" i="2"/>
  <c r="R10" i="2" s="1"/>
  <c r="P10" i="2"/>
  <c r="S10" i="2" s="1"/>
  <c r="Q10" i="2"/>
  <c r="T10" i="2"/>
  <c r="O11" i="2"/>
  <c r="P11" i="2"/>
  <c r="Q11" i="2"/>
  <c r="R11" i="2"/>
  <c r="S11" i="2"/>
  <c r="T11" i="2"/>
  <c r="O12" i="2"/>
  <c r="R12" i="2" s="1"/>
  <c r="P12" i="2"/>
  <c r="S12" i="2" s="1"/>
  <c r="Q12" i="2"/>
  <c r="T12" i="2"/>
  <c r="O13" i="2"/>
  <c r="P13" i="2"/>
  <c r="Q13" i="2"/>
  <c r="R13" i="2"/>
  <c r="S13" i="2"/>
  <c r="T13" i="2"/>
  <c r="O14" i="2"/>
  <c r="R14" i="2" s="1"/>
  <c r="P14" i="2"/>
  <c r="S14" i="2" s="1"/>
  <c r="Q14" i="2"/>
  <c r="T14" i="2"/>
  <c r="O15" i="2"/>
  <c r="P15" i="2"/>
  <c r="Q15" i="2"/>
  <c r="T15" i="2" s="1"/>
  <c r="R15" i="2"/>
  <c r="S15" i="2"/>
  <c r="O16" i="2"/>
  <c r="R16" i="2" s="1"/>
  <c r="P16" i="2"/>
  <c r="S16" i="2" s="1"/>
  <c r="Q16" i="2"/>
  <c r="T16" i="2"/>
  <c r="O17" i="2"/>
  <c r="P17" i="2"/>
  <c r="Q17" i="2"/>
  <c r="T17" i="2" s="1"/>
  <c r="R17" i="2"/>
  <c r="S17" i="2"/>
  <c r="O18" i="2"/>
  <c r="R18" i="2" s="1"/>
  <c r="P18" i="2"/>
  <c r="S18" i="2" s="1"/>
  <c r="Q18" i="2"/>
  <c r="T18" i="2"/>
  <c r="O19" i="2"/>
  <c r="P19" i="2"/>
  <c r="Q19" i="2"/>
  <c r="T19" i="2" s="1"/>
  <c r="R19" i="2"/>
  <c r="S19" i="2"/>
  <c r="O20" i="2"/>
  <c r="R20" i="2" s="1"/>
  <c r="P20" i="2"/>
  <c r="S20" i="2" s="1"/>
  <c r="Q20" i="2"/>
  <c r="T20" i="2"/>
  <c r="O21" i="2"/>
  <c r="P21" i="2"/>
  <c r="Q21" i="2"/>
  <c r="T21" i="2" s="1"/>
  <c r="R21" i="2"/>
  <c r="S21" i="2"/>
  <c r="O22" i="2"/>
  <c r="R22" i="2" s="1"/>
  <c r="P22" i="2"/>
  <c r="S22" i="2" s="1"/>
  <c r="Q22" i="2"/>
  <c r="T22" i="2"/>
  <c r="O23" i="2"/>
  <c r="P23" i="2"/>
  <c r="Q23" i="2"/>
  <c r="T23" i="2" s="1"/>
  <c r="R23" i="2"/>
  <c r="S23" i="2"/>
  <c r="O24" i="2"/>
  <c r="R24" i="2" s="1"/>
  <c r="P24" i="2"/>
  <c r="S24" i="2" s="1"/>
  <c r="Q24" i="2"/>
  <c r="T24" i="2"/>
  <c r="O25" i="2"/>
  <c r="P25" i="2"/>
  <c r="Q25" i="2"/>
  <c r="T25" i="2" s="1"/>
  <c r="R25" i="2"/>
  <c r="S25" i="2"/>
  <c r="O26" i="2"/>
  <c r="R26" i="2" s="1"/>
  <c r="P26" i="2"/>
  <c r="S26" i="2" s="1"/>
  <c r="Q26" i="2"/>
  <c r="T26" i="2"/>
  <c r="O27" i="2"/>
  <c r="P27" i="2"/>
  <c r="Q27" i="2"/>
  <c r="T27" i="2" s="1"/>
  <c r="R27" i="2"/>
  <c r="S27" i="2"/>
  <c r="O28" i="2"/>
  <c r="R28" i="2" s="1"/>
  <c r="P28" i="2"/>
  <c r="S28" i="2" s="1"/>
  <c r="Q28" i="2"/>
  <c r="T28" i="2"/>
  <c r="O29" i="2"/>
  <c r="P29" i="2"/>
  <c r="Q29" i="2"/>
  <c r="T29" i="2" s="1"/>
  <c r="R29" i="2"/>
  <c r="S29" i="2"/>
  <c r="O30" i="2"/>
  <c r="R30" i="2" s="1"/>
  <c r="P30" i="2"/>
  <c r="S30" i="2" s="1"/>
  <c r="Q30" i="2"/>
  <c r="T30" i="2"/>
  <c r="O31" i="2"/>
  <c r="P31" i="2"/>
  <c r="Q31" i="2"/>
  <c r="T31" i="2" s="1"/>
  <c r="R31" i="2"/>
  <c r="S31" i="2"/>
  <c r="O32" i="2"/>
  <c r="R32" i="2" s="1"/>
  <c r="P32" i="2"/>
  <c r="S32" i="2" s="1"/>
  <c r="Q32" i="2"/>
  <c r="T32" i="2"/>
  <c r="O33" i="2"/>
  <c r="P33" i="2"/>
  <c r="Q33" i="2"/>
  <c r="T33" i="2" s="1"/>
  <c r="R33" i="2"/>
  <c r="S33" i="2"/>
  <c r="O34" i="2"/>
  <c r="R34" i="2" s="1"/>
  <c r="P34" i="2"/>
  <c r="S34" i="2" s="1"/>
  <c r="Q34" i="2"/>
  <c r="T34" i="2"/>
  <c r="O35" i="2"/>
  <c r="P35" i="2"/>
  <c r="Q35" i="2"/>
  <c r="T35" i="2" s="1"/>
  <c r="R35" i="2"/>
  <c r="S35" i="2"/>
  <c r="O36" i="2"/>
  <c r="R36" i="2" s="1"/>
  <c r="P36" i="2"/>
  <c r="S36" i="2" s="1"/>
  <c r="Q36" i="2"/>
  <c r="T36" i="2"/>
  <c r="O37" i="2"/>
  <c r="P37" i="2"/>
  <c r="Q37" i="2"/>
  <c r="T37" i="2" s="1"/>
  <c r="R37" i="2"/>
  <c r="S37" i="2"/>
  <c r="O38" i="2"/>
  <c r="R38" i="2" s="1"/>
  <c r="P38" i="2"/>
  <c r="S38" i="2" s="1"/>
  <c r="Q38" i="2"/>
  <c r="T38" i="2"/>
  <c r="O39" i="2"/>
  <c r="P39" i="2"/>
  <c r="Q39" i="2"/>
  <c r="T39" i="2" s="1"/>
  <c r="R39" i="2"/>
  <c r="S39" i="2"/>
  <c r="O40" i="2"/>
  <c r="R40" i="2" s="1"/>
  <c r="P40" i="2"/>
  <c r="S40" i="2" s="1"/>
  <c r="Q40" i="2"/>
  <c r="T40" i="2"/>
  <c r="O41" i="2"/>
  <c r="P41" i="2"/>
  <c r="Q41" i="2"/>
  <c r="T41" i="2" s="1"/>
  <c r="R41" i="2"/>
  <c r="S41" i="2"/>
  <c r="O42" i="2"/>
  <c r="R42" i="2" s="1"/>
  <c r="P42" i="2"/>
  <c r="S42" i="2" s="1"/>
  <c r="Q42" i="2"/>
  <c r="T42" i="2"/>
  <c r="O43" i="2"/>
  <c r="P43" i="2"/>
  <c r="Q43" i="2"/>
  <c r="T43" i="2" s="1"/>
  <c r="R43" i="2"/>
  <c r="S43" i="2"/>
  <c r="O44" i="2"/>
  <c r="R44" i="2" s="1"/>
  <c r="P44" i="2"/>
  <c r="S44" i="2" s="1"/>
  <c r="Q44" i="2"/>
  <c r="T44" i="2"/>
  <c r="O45" i="2"/>
  <c r="P45" i="2"/>
  <c r="Q45" i="2"/>
  <c r="T45" i="2" s="1"/>
  <c r="R45" i="2"/>
  <c r="S45" i="2"/>
  <c r="O46" i="2"/>
  <c r="R46" i="2" s="1"/>
  <c r="P46" i="2"/>
  <c r="S46" i="2" s="1"/>
  <c r="Q46" i="2"/>
  <c r="T46" i="2"/>
  <c r="O47" i="2"/>
  <c r="R47" i="2" s="1"/>
  <c r="P47" i="2"/>
  <c r="Q47" i="2"/>
  <c r="T47" i="2" s="1"/>
  <c r="S47" i="2"/>
  <c r="O48" i="2"/>
  <c r="R48" i="2" s="1"/>
  <c r="P48" i="2"/>
  <c r="S48" i="2" s="1"/>
  <c r="Q48" i="2"/>
  <c r="T48" i="2" s="1"/>
  <c r="O49" i="2"/>
  <c r="R49" i="2" s="1"/>
  <c r="P49" i="2"/>
  <c r="Q49" i="2"/>
  <c r="T49" i="2" s="1"/>
  <c r="S49" i="2"/>
  <c r="O50" i="2"/>
  <c r="R50" i="2" s="1"/>
  <c r="P50" i="2"/>
  <c r="S50" i="2" s="1"/>
  <c r="Q50" i="2"/>
  <c r="T50" i="2" s="1"/>
  <c r="O51" i="2"/>
  <c r="R51" i="2" s="1"/>
  <c r="P51" i="2"/>
  <c r="Q51" i="2"/>
  <c r="T51" i="2" s="1"/>
  <c r="S51" i="2"/>
  <c r="T2" i="2"/>
  <c r="S2" i="2"/>
  <c r="R2" i="2"/>
  <c r="Q2" i="2"/>
  <c r="P2" i="2"/>
  <c r="O2" i="2"/>
  <c r="N53" i="2"/>
  <c r="M3" i="2"/>
  <c r="N3" i="2" s="1"/>
  <c r="M4" i="2"/>
  <c r="N4" i="2"/>
  <c r="M5" i="2"/>
  <c r="N5" i="2" s="1"/>
  <c r="M6" i="2"/>
  <c r="N6" i="2"/>
  <c r="M7" i="2"/>
  <c r="N7" i="2" s="1"/>
  <c r="M8" i="2"/>
  <c r="N8" i="2"/>
  <c r="M9" i="2"/>
  <c r="N9" i="2" s="1"/>
  <c r="M10" i="2"/>
  <c r="N10" i="2"/>
  <c r="M11" i="2"/>
  <c r="N11" i="2" s="1"/>
  <c r="M12" i="2"/>
  <c r="N12" i="2"/>
  <c r="M13" i="2"/>
  <c r="N13" i="2" s="1"/>
  <c r="M14" i="2"/>
  <c r="N14" i="2"/>
  <c r="M15" i="2"/>
  <c r="N15" i="2" s="1"/>
  <c r="M16" i="2"/>
  <c r="N16" i="2"/>
  <c r="M17" i="2"/>
  <c r="N17" i="2" s="1"/>
  <c r="M18" i="2"/>
  <c r="N18" i="2"/>
  <c r="M19" i="2"/>
  <c r="N19" i="2" s="1"/>
  <c r="M20" i="2"/>
  <c r="N20" i="2"/>
  <c r="M21" i="2"/>
  <c r="N21" i="2" s="1"/>
  <c r="M22" i="2"/>
  <c r="N22" i="2"/>
  <c r="M23" i="2"/>
  <c r="N23" i="2" s="1"/>
  <c r="M24" i="2"/>
  <c r="N24" i="2"/>
  <c r="M25" i="2"/>
  <c r="N25" i="2" s="1"/>
  <c r="M26" i="2"/>
  <c r="N26" i="2"/>
  <c r="M27" i="2"/>
  <c r="N27" i="2" s="1"/>
  <c r="M28" i="2"/>
  <c r="N28" i="2"/>
  <c r="M29" i="2"/>
  <c r="N29" i="2" s="1"/>
  <c r="M30" i="2"/>
  <c r="N30" i="2"/>
  <c r="M31" i="2"/>
  <c r="N31" i="2" s="1"/>
  <c r="M32" i="2"/>
  <c r="N32" i="2"/>
  <c r="M33" i="2"/>
  <c r="N33" i="2" s="1"/>
  <c r="M34" i="2"/>
  <c r="N34" i="2"/>
  <c r="M35" i="2"/>
  <c r="N35" i="2" s="1"/>
  <c r="M36" i="2"/>
  <c r="N36" i="2"/>
  <c r="M37" i="2"/>
  <c r="N37" i="2" s="1"/>
  <c r="M38" i="2"/>
  <c r="N38" i="2"/>
  <c r="M39" i="2"/>
  <c r="N39" i="2" s="1"/>
  <c r="M40" i="2"/>
  <c r="N40" i="2"/>
  <c r="M41" i="2"/>
  <c r="N41" i="2" s="1"/>
  <c r="M42" i="2"/>
  <c r="N42" i="2"/>
  <c r="M43" i="2"/>
  <c r="N43" i="2" s="1"/>
  <c r="M44" i="2"/>
  <c r="N44" i="2"/>
  <c r="M45" i="2"/>
  <c r="N45" i="2" s="1"/>
  <c r="M46" i="2"/>
  <c r="N46" i="2"/>
  <c r="M47" i="2"/>
  <c r="N47" i="2" s="1"/>
  <c r="M48" i="2"/>
  <c r="N48" i="2"/>
  <c r="M49" i="2"/>
  <c r="N49" i="2" s="1"/>
  <c r="M50" i="2"/>
  <c r="N50" i="2"/>
  <c r="M51" i="2"/>
  <c r="N51" i="2" s="1"/>
  <c r="N2" i="2"/>
  <c r="M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F1" authorId="0" shapeId="0" xr:uid="{7F0866C9-E590-534A-A71E-530F9D78DEAC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G1" authorId="0" shapeId="0" xr:uid="{975A2A86-DDFB-7348-8EB5-13736F94B74A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  <comment ref="H1" authorId="0" shapeId="0" xr:uid="{D34439BE-2209-9B40-99D6-6291C7D298A3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I1" authorId="0" shapeId="0" xr:uid="{A4F0595A-1F54-8746-BA22-B06FC0470F44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J1" authorId="0" shapeId="0" xr:uid="{36B22932-82D0-F440-8831-3B59C70CF687}">
      <text>
        <r>
          <rPr>
            <b/>
            <sz val="8"/>
            <color rgb="FF000000"/>
            <rFont val="Tahoma"/>
            <family val="2"/>
          </rPr>
          <t xml:space="preserve">0 Separate
</t>
        </r>
        <r>
          <rPr>
            <b/>
            <sz val="8"/>
            <color rgb="FF000000"/>
            <rFont val="Tahoma"/>
            <family val="2"/>
          </rPr>
          <t>1 Open</t>
        </r>
      </text>
    </comment>
    <comment ref="K1" authorId="0" shapeId="0" xr:uid="{AB7CE608-49F7-9540-8BED-CE6DA41A7E2B}">
      <text>
        <r>
          <rPr>
            <b/>
            <sz val="8"/>
            <color rgb="FF000000"/>
            <rFont val="Tahoma"/>
            <family val="2"/>
          </rPr>
          <t xml:space="preserve">0 Apartment
</t>
        </r>
        <r>
          <rPr>
            <b/>
            <sz val="8"/>
            <color rgb="FF000000"/>
            <rFont val="Tahoma"/>
            <family val="2"/>
          </rPr>
          <t>1 Rowhouse</t>
        </r>
      </text>
    </comment>
    <comment ref="L1" authorId="0" shapeId="0" xr:uid="{BF29AF42-3487-FD4A-95C1-9A8CF1F54FE2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F1" authorId="0" shapeId="0" xr:uid="{8389319B-BB02-430A-9B44-A88675645459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G1" authorId="0" shapeId="0" xr:uid="{B8BE56D6-DBA2-4544-9C11-95010E85B6F5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  <comment ref="H1" authorId="0" shapeId="0" xr:uid="{E002ECFF-67B3-4E26-8842-D308A86CE425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I1" authorId="0" shapeId="0" xr:uid="{0C02D0E5-B263-43CC-8082-802EA9A0B64D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J1" authorId="0" shapeId="0" xr:uid="{4A2C1427-DA39-4C45-8340-95AF77910406}">
      <text>
        <r>
          <rPr>
            <b/>
            <sz val="8"/>
            <color rgb="FF000000"/>
            <rFont val="Tahoma"/>
            <family val="2"/>
          </rPr>
          <t xml:space="preserve">0 Separate
</t>
        </r>
        <r>
          <rPr>
            <b/>
            <sz val="8"/>
            <color rgb="FF000000"/>
            <rFont val="Tahoma"/>
            <family val="2"/>
          </rPr>
          <t>1 Open</t>
        </r>
      </text>
    </comment>
    <comment ref="K1" authorId="0" shapeId="0" xr:uid="{0327FDF1-443C-4C6C-88BA-30BA9555D3CC}">
      <text>
        <r>
          <rPr>
            <b/>
            <sz val="8"/>
            <color rgb="FF000000"/>
            <rFont val="Tahoma"/>
            <family val="2"/>
          </rPr>
          <t xml:space="preserve">0 Apartment
</t>
        </r>
        <r>
          <rPr>
            <b/>
            <sz val="8"/>
            <color rgb="FF000000"/>
            <rFont val="Tahoma"/>
            <family val="2"/>
          </rPr>
          <t>1 Rowhouse</t>
        </r>
      </text>
    </comment>
    <comment ref="L1" authorId="0" shapeId="0" xr:uid="{11979239-75B5-4110-874A-AFBBF9FF3BD6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F1" authorId="0" shapeId="0" xr:uid="{21BE89E3-0661-4CC2-8EB8-4912B5B456BD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G1" authorId="0" shapeId="0" xr:uid="{E85A8EA9-DA04-4CB7-9822-EFEF97C6530E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  <comment ref="H1" authorId="0" shapeId="0" xr:uid="{E6AB41A1-3E74-4E0B-A16C-931D92EDAFB0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I1" authorId="0" shapeId="0" xr:uid="{85A702F1-2A0F-4106-9C37-3CEB6EEEDB5A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J1" authorId="0" shapeId="0" xr:uid="{BAA8B04F-D136-43C0-89BF-79C7A0C07CB2}">
      <text>
        <r>
          <rPr>
            <b/>
            <sz val="8"/>
            <color rgb="FF000000"/>
            <rFont val="Tahoma"/>
            <family val="2"/>
          </rPr>
          <t xml:space="preserve">0 Separate
</t>
        </r>
        <r>
          <rPr>
            <b/>
            <sz val="8"/>
            <color rgb="FF000000"/>
            <rFont val="Tahoma"/>
            <family val="2"/>
          </rPr>
          <t>1 Open</t>
        </r>
      </text>
    </comment>
    <comment ref="K1" authorId="0" shapeId="0" xr:uid="{F3C301A3-688F-40D9-A35F-2877FB5E0697}">
      <text>
        <r>
          <rPr>
            <b/>
            <sz val="8"/>
            <color rgb="FF000000"/>
            <rFont val="Tahoma"/>
            <family val="2"/>
          </rPr>
          <t xml:space="preserve">0 Apartment
</t>
        </r>
        <r>
          <rPr>
            <b/>
            <sz val="8"/>
            <color rgb="FF000000"/>
            <rFont val="Tahoma"/>
            <family val="2"/>
          </rPr>
          <t>1 Rowhouse</t>
        </r>
      </text>
    </comment>
    <comment ref="L1" authorId="0" shapeId="0" xr:uid="{F2D579B5-B367-4C0B-BAFF-37A1D651EBA6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C1" authorId="0" shapeId="0" xr:uid="{8A262A72-83F5-4029-8131-BF543EEC1C10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  <comment ref="D1" authorId="0" shapeId="0" xr:uid="{964C6CC0-C8B5-451E-968D-3C7ACBA944DA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E1" authorId="0" shapeId="0" xr:uid="{F2AF4E8F-1FEA-4C0D-AB12-155725ACE084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- -</author>
  </authors>
  <commentList>
    <comment ref="C1" authorId="0" shapeId="0" xr:uid="{6A6A6925-0A1A-4442-9D35-CBCCC4228AEE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D1" authorId="0" shapeId="0" xr:uid="{292252C9-60F3-41A9-8695-7F76E58D3345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>1 Yes</t>
        </r>
      </text>
    </comment>
    <comment ref="E1" authorId="0" shapeId="0" xr:uid="{63312B6E-9B7D-434C-AB4A-11D38A8C0B75}">
      <text>
        <r>
          <rPr>
            <b/>
            <sz val="8"/>
            <color rgb="FF000000"/>
            <rFont val="Tahoma"/>
            <family val="2"/>
          </rPr>
          <t xml:space="preserve">0 No
</t>
        </r>
        <r>
          <rPr>
            <b/>
            <sz val="8"/>
            <color rgb="FF000000"/>
            <rFont val="Tahoma"/>
            <family val="2"/>
          </rPr>
          <t xml:space="preserve">1 Yes
</t>
        </r>
        <r>
          <rPr>
            <b/>
            <sz val="8"/>
            <color rgb="FF000000"/>
            <rFont val="Tahoma"/>
            <family val="2"/>
          </rPr>
          <t>"Atico"  is a top floor apartment immediately under the attic, usually featuring a spacious balcony</t>
        </r>
      </text>
    </comment>
  </commentList>
</comments>
</file>

<file path=xl/sharedStrings.xml><?xml version="1.0" encoding="utf-8"?>
<sst xmlns="http://schemas.openxmlformats.org/spreadsheetml/2006/main" count="355" uniqueCount="55">
  <si>
    <t>m^2</t>
  </si>
  <si>
    <t>Rooms</t>
  </si>
  <si>
    <t>Bathrooms</t>
  </si>
  <si>
    <t>Elevator</t>
  </si>
  <si>
    <t>"Atico"</t>
  </si>
  <si>
    <t>Terrasse</t>
  </si>
  <si>
    <t>Parking</t>
  </si>
  <si>
    <t>Kitchen</t>
  </si>
  <si>
    <t>Type</t>
  </si>
  <si>
    <t>Yard</t>
  </si>
  <si>
    <t>House</t>
  </si>
  <si>
    <t>Price</t>
  </si>
  <si>
    <t>House No (Random)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</si>
  <si>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</si>
  <si>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</si>
  <si>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</si>
  <si>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</si>
  <si>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</si>
  <si>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</si>
  <si>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</si>
  <si>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</si>
  <si>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</si>
  <si>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</si>
  <si>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</si>
  <si>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</si>
  <si>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</si>
  <si>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</si>
  <si>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</si>
  <si>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</si>
  <si>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</si>
  <si>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</si>
  <si>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</si>
  <si>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</si>
  <si>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</si>
  <si>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</si>
  <si>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</si>
  <si>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</si>
  <si>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Absolute error</t>
  </si>
  <si>
    <t>Average</t>
  </si>
  <si>
    <t>Final Model. Predicted Price</t>
  </si>
  <si>
    <t>ALTERNATIVE 1: SUMMARY OUTPUT</t>
  </si>
  <si>
    <t>A1. Predicted Price</t>
  </si>
  <si>
    <t>A2. Predicted Price</t>
  </si>
  <si>
    <t>A3. Predicted Price</t>
  </si>
  <si>
    <t>ALTERNATIVE 2: SUMMARY OUTPUT</t>
  </si>
  <si>
    <t>ALTERNATIVE 3: SUMMARY OUTPUT</t>
  </si>
  <si>
    <t>A2. Abs Error</t>
  </si>
  <si>
    <t>A1. Abs Error</t>
  </si>
  <si>
    <t>A3. Abs Error</t>
  </si>
  <si>
    <t>Predictors</t>
  </si>
  <si>
    <t>Average error</t>
  </si>
  <si>
    <t>Fin</t>
  </si>
  <si>
    <t>A1</t>
  </si>
  <si>
    <t>A2</t>
  </si>
  <si>
    <t>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</si>
</sst>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.000_);_(* \(#,##0.000\);_(* &quot;-&quot;??_);_(@_)"/>
    <numFmt numFmtId="168" formatCode="0.000"/>
    <numFmt numFmtId="169" formatCode="0.0000"/>
    <numFmt numFmtId="171" formatCode="_(* #,##0_);_(* \(#,##0\);_(* &quot;-&quot;??_);_(@_)"/>
  </numFmts>
  <fonts count="6" x14ac:knownFonts="1">
    <font>
      <sz val="12"/>
      <color theme="1"/>
      <name val="Calibri"/>
      <family val="2"/>
      <scheme val="minor"/>
    </font>
    <font>
      <b/>
      <sz val="8"/>
      <color rgb="FF000000"/>
      <name val="Tahoma"/>
      <family val="2"/>
    </font>
    <font>
      <b/>
      <sz val="12"/>
      <color theme="3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Continuous"/>
    </xf>
    <xf numFmtId="164" fontId="0" fillId="0" borderId="0" xfId="1" applyNumberFormat="1" applyFont="1" applyFill="1" applyBorder="1" applyAlignment="1"/>
    <xf numFmtId="2" fontId="0" fillId="0" borderId="0" xfId="0" applyNumberFormat="1" applyFill="1" applyBorder="1" applyAlignment="1"/>
    <xf numFmtId="2" fontId="0" fillId="0" borderId="2" xfId="0" applyNumberFormat="1" applyFill="1" applyBorder="1" applyAlignment="1"/>
    <xf numFmtId="2" fontId="0" fillId="0" borderId="0" xfId="1" applyNumberFormat="1" applyFont="1" applyFill="1" applyBorder="1" applyAlignment="1"/>
    <xf numFmtId="2" fontId="0" fillId="0" borderId="2" xfId="1" applyNumberFormat="1" applyFont="1" applyFill="1" applyBorder="1" applyAlignment="1"/>
    <xf numFmtId="0" fontId="5" fillId="0" borderId="0" xfId="0" applyFont="1" applyFill="1" applyBorder="1" applyAlignment="1"/>
    <xf numFmtId="2" fontId="5" fillId="0" borderId="0" xfId="0" applyNumberFormat="1" applyFont="1" applyFill="1" applyBorder="1" applyAlignment="1"/>
    <xf numFmtId="2" fontId="5" fillId="0" borderId="0" xfId="1" applyNumberFormat="1" applyFont="1" applyFill="1" applyBorder="1" applyAlignment="1"/>
    <xf numFmtId="169" fontId="0" fillId="0" borderId="0" xfId="0" applyNumberFormat="1" applyFill="1" applyBorder="1" applyAlignment="1"/>
    <xf numFmtId="168" fontId="0" fillId="0" borderId="0" xfId="1" applyNumberFormat="1" applyFont="1" applyFill="1" applyBorder="1" applyAlignment="1"/>
    <xf numFmtId="168" fontId="0" fillId="0" borderId="2" xfId="1" applyNumberFormat="1" applyFont="1" applyFill="1" applyBorder="1" applyAlignment="1"/>
    <xf numFmtId="0" fontId="2" fillId="2" borderId="4" xfId="0" applyFont="1" applyFill="1" applyBorder="1" applyAlignment="1">
      <alignment horizontal="center" vertical="center" wrapText="1"/>
    </xf>
    <xf numFmtId="43" fontId="0" fillId="0" borderId="0" xfId="1" applyFont="1"/>
    <xf numFmtId="171" fontId="0" fillId="0" borderId="0" xfId="1" applyNumberFormat="1" applyFo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323AF-E52A-0441-96DF-6E9C96455377}">
  <sheetPr filterMode="1"/>
  <dimension ref="A1:N301"/>
  <sheetViews>
    <sheetView topLeftCell="A35" zoomScale="90" zoomScaleNormal="90" workbookViewId="0">
      <selection activeCell="B54" sqref="A1:L301"/>
    </sheetView>
  </sheetViews>
  <sheetFormatPr defaultColWidth="10.6640625" defaultRowHeight="15.5" x14ac:dyDescent="0.35"/>
  <cols>
    <col min="2" max="2" width="13.5" customWidth="1"/>
    <col min="14" max="14" width="17.4140625" bestFit="1" customWidth="1"/>
  </cols>
  <sheetData>
    <row r="1" spans="1:14" x14ac:dyDescent="0.35">
      <c r="A1" s="2" t="s">
        <v>10</v>
      </c>
      <c r="B1" s="2" t="s">
        <v>11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N1" t="s">
        <v>12</v>
      </c>
    </row>
    <row r="2" spans="1:14" x14ac:dyDescent="0.35">
      <c r="A2" s="1">
        <v>1</v>
      </c>
      <c r="B2" s="1">
        <v>221775</v>
      </c>
      <c r="C2" s="1">
        <v>85</v>
      </c>
      <c r="D2" s="1">
        <v>3</v>
      </c>
      <c r="E2" s="1">
        <v>1</v>
      </c>
      <c r="F2" s="1">
        <v>1</v>
      </c>
      <c r="G2" s="1">
        <v>0</v>
      </c>
      <c r="H2" s="1">
        <v>1</v>
      </c>
      <c r="I2" s="1">
        <v>0</v>
      </c>
      <c r="J2" s="1">
        <v>0</v>
      </c>
      <c r="K2" s="1">
        <v>0</v>
      </c>
      <c r="L2" s="1">
        <v>0</v>
      </c>
      <c r="N2">
        <v>2</v>
      </c>
    </row>
    <row r="3" spans="1:14" hidden="1" x14ac:dyDescent="0.35">
      <c r="A3" s="1">
        <v>2</v>
      </c>
      <c r="B3" s="1">
        <v>186014</v>
      </c>
      <c r="C3" s="1">
        <v>76</v>
      </c>
      <c r="D3" s="1">
        <v>2</v>
      </c>
      <c r="E3" s="1">
        <v>1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N3">
        <v>4</v>
      </c>
    </row>
    <row r="4" spans="1:14" x14ac:dyDescent="0.35">
      <c r="A4" s="1">
        <v>3</v>
      </c>
      <c r="B4" s="1">
        <v>420000</v>
      </c>
      <c r="C4" s="1">
        <v>120</v>
      </c>
      <c r="D4" s="1">
        <v>4</v>
      </c>
      <c r="E4" s="1">
        <v>2</v>
      </c>
      <c r="F4" s="1">
        <v>1</v>
      </c>
      <c r="G4" s="1">
        <v>0</v>
      </c>
      <c r="H4" s="1">
        <v>0</v>
      </c>
      <c r="I4" s="1">
        <v>0</v>
      </c>
      <c r="J4" s="1">
        <v>1</v>
      </c>
      <c r="K4" s="1">
        <v>0</v>
      </c>
      <c r="L4" s="1">
        <v>0</v>
      </c>
      <c r="N4">
        <v>6</v>
      </c>
    </row>
    <row r="5" spans="1:14" hidden="1" x14ac:dyDescent="0.35">
      <c r="A5" s="1">
        <v>4</v>
      </c>
      <c r="B5" s="1">
        <v>324547</v>
      </c>
      <c r="C5" s="1">
        <v>130</v>
      </c>
      <c r="D5" s="1">
        <v>4</v>
      </c>
      <c r="E5" s="1">
        <v>2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N5">
        <v>15</v>
      </c>
    </row>
    <row r="6" spans="1:14" x14ac:dyDescent="0.35">
      <c r="A6" s="1">
        <v>5</v>
      </c>
      <c r="B6" s="1">
        <v>204344</v>
      </c>
      <c r="C6" s="1">
        <v>70</v>
      </c>
      <c r="D6" s="1">
        <v>3</v>
      </c>
      <c r="E6" s="1">
        <v>1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N6">
        <v>20</v>
      </c>
    </row>
    <row r="7" spans="1:14" hidden="1" x14ac:dyDescent="0.35">
      <c r="A7" s="1">
        <v>6</v>
      </c>
      <c r="B7" s="1">
        <v>222376</v>
      </c>
      <c r="C7" s="1">
        <v>85</v>
      </c>
      <c r="D7" s="1">
        <v>4</v>
      </c>
      <c r="E7" s="1">
        <v>1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N7">
        <v>25</v>
      </c>
    </row>
    <row r="8" spans="1:14" x14ac:dyDescent="0.35">
      <c r="A8" s="1">
        <v>7</v>
      </c>
      <c r="B8" s="1">
        <v>305950</v>
      </c>
      <c r="C8" s="1">
        <v>140</v>
      </c>
      <c r="D8" s="1">
        <v>4</v>
      </c>
      <c r="E8" s="1">
        <v>2</v>
      </c>
      <c r="F8" s="1">
        <v>0</v>
      </c>
      <c r="G8" s="1">
        <v>0</v>
      </c>
      <c r="H8" s="1">
        <v>1</v>
      </c>
      <c r="I8" s="1">
        <v>0</v>
      </c>
      <c r="J8" s="1">
        <v>1</v>
      </c>
      <c r="K8" s="1">
        <v>0</v>
      </c>
      <c r="L8" s="1">
        <v>0</v>
      </c>
      <c r="N8">
        <v>27</v>
      </c>
    </row>
    <row r="9" spans="1:14" x14ac:dyDescent="0.35">
      <c r="A9" s="1">
        <v>8</v>
      </c>
      <c r="B9" s="1">
        <v>207349</v>
      </c>
      <c r="C9" s="1">
        <v>90</v>
      </c>
      <c r="D9" s="1">
        <v>4</v>
      </c>
      <c r="E9" s="1">
        <v>1</v>
      </c>
      <c r="F9" s="1">
        <v>1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N9">
        <v>29</v>
      </c>
    </row>
    <row r="10" spans="1:14" x14ac:dyDescent="0.35">
      <c r="A10" s="1">
        <v>9</v>
      </c>
      <c r="B10" s="1">
        <v>233794</v>
      </c>
      <c r="C10" s="1">
        <v>90</v>
      </c>
      <c r="D10" s="1">
        <v>4</v>
      </c>
      <c r="E10" s="1">
        <v>2</v>
      </c>
      <c r="F10" s="1">
        <v>1</v>
      </c>
      <c r="G10" s="1">
        <v>1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N10">
        <v>30</v>
      </c>
    </row>
    <row r="11" spans="1:14" x14ac:dyDescent="0.35">
      <c r="A11" s="1">
        <v>10</v>
      </c>
      <c r="B11" s="1">
        <v>297500</v>
      </c>
      <c r="C11" s="1">
        <v>95</v>
      </c>
      <c r="D11" s="1">
        <v>4</v>
      </c>
      <c r="E11" s="1">
        <v>2</v>
      </c>
      <c r="F11" s="1">
        <v>1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N11">
        <v>37</v>
      </c>
    </row>
    <row r="12" spans="1:14" x14ac:dyDescent="0.35">
      <c r="A12" s="1">
        <v>11</v>
      </c>
      <c r="B12" s="1">
        <v>167682</v>
      </c>
      <c r="C12" s="1">
        <v>110</v>
      </c>
      <c r="D12" s="1">
        <v>3</v>
      </c>
      <c r="E12" s="1">
        <v>2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N12">
        <v>41</v>
      </c>
    </row>
    <row r="13" spans="1:14" x14ac:dyDescent="0.35">
      <c r="A13" s="1">
        <v>12</v>
      </c>
      <c r="B13" s="1">
        <v>96000</v>
      </c>
      <c r="C13" s="1">
        <v>34</v>
      </c>
      <c r="D13" s="1">
        <v>1</v>
      </c>
      <c r="E13" s="1">
        <v>1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N13">
        <v>43</v>
      </c>
    </row>
    <row r="14" spans="1:14" x14ac:dyDescent="0.35">
      <c r="A14" s="1">
        <v>13</v>
      </c>
      <c r="B14" s="1">
        <v>249420</v>
      </c>
      <c r="C14" s="1">
        <v>45</v>
      </c>
      <c r="D14" s="1">
        <v>1</v>
      </c>
      <c r="E14" s="1">
        <v>1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N14">
        <v>49</v>
      </c>
    </row>
    <row r="15" spans="1:14" x14ac:dyDescent="0.35">
      <c r="A15" s="1">
        <v>14</v>
      </c>
      <c r="B15" s="1">
        <v>137631</v>
      </c>
      <c r="C15" s="1">
        <v>60</v>
      </c>
      <c r="D15" s="1">
        <v>3</v>
      </c>
      <c r="E15" s="1">
        <v>1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N15">
        <v>62</v>
      </c>
    </row>
    <row r="16" spans="1:14" hidden="1" x14ac:dyDescent="0.35">
      <c r="A16" s="1">
        <v>15</v>
      </c>
      <c r="B16" s="1">
        <v>216364</v>
      </c>
      <c r="C16" s="1">
        <v>95</v>
      </c>
      <c r="D16" s="1">
        <v>4</v>
      </c>
      <c r="E16" s="1">
        <v>1</v>
      </c>
      <c r="F16" s="1">
        <v>0</v>
      </c>
      <c r="G16" s="1">
        <v>0</v>
      </c>
      <c r="H16" s="1">
        <v>1</v>
      </c>
      <c r="I16" s="1">
        <v>0</v>
      </c>
      <c r="J16" s="1">
        <v>0</v>
      </c>
      <c r="K16" s="1">
        <v>0</v>
      </c>
      <c r="L16" s="1">
        <v>0</v>
      </c>
      <c r="N16">
        <v>67</v>
      </c>
    </row>
    <row r="17" spans="1:14" x14ac:dyDescent="0.35">
      <c r="A17" s="1">
        <v>16</v>
      </c>
      <c r="B17" s="1">
        <v>270405</v>
      </c>
      <c r="C17" s="1">
        <v>105</v>
      </c>
      <c r="D17" s="1">
        <v>3</v>
      </c>
      <c r="E17" s="1">
        <v>2</v>
      </c>
      <c r="F17" s="1">
        <v>1</v>
      </c>
      <c r="G17" s="1">
        <v>0</v>
      </c>
      <c r="H17" s="1">
        <v>0</v>
      </c>
      <c r="I17" s="1">
        <v>1</v>
      </c>
      <c r="J17" s="1">
        <v>0</v>
      </c>
      <c r="K17" s="1">
        <v>0</v>
      </c>
      <c r="L17" s="1">
        <v>0</v>
      </c>
      <c r="N17">
        <v>91</v>
      </c>
    </row>
    <row r="18" spans="1:14" x14ac:dyDescent="0.35">
      <c r="A18" s="1">
        <v>17</v>
      </c>
      <c r="B18" s="1">
        <v>691164</v>
      </c>
      <c r="C18" s="1">
        <v>220</v>
      </c>
      <c r="D18" s="1">
        <v>5</v>
      </c>
      <c r="E18" s="1">
        <v>2</v>
      </c>
      <c r="F18" s="1">
        <v>0</v>
      </c>
      <c r="G18" s="1">
        <v>0</v>
      </c>
      <c r="H18" s="1">
        <v>1</v>
      </c>
      <c r="I18" s="1">
        <v>0</v>
      </c>
      <c r="J18" s="1">
        <v>0</v>
      </c>
      <c r="K18" s="1">
        <v>0</v>
      </c>
      <c r="L18" s="1">
        <v>0</v>
      </c>
      <c r="N18">
        <v>102</v>
      </c>
    </row>
    <row r="19" spans="1:14" x14ac:dyDescent="0.35">
      <c r="A19" s="1">
        <v>18</v>
      </c>
      <c r="B19" s="1">
        <v>195630</v>
      </c>
      <c r="C19" s="1">
        <v>80</v>
      </c>
      <c r="D19" s="1">
        <v>4</v>
      </c>
      <c r="E19" s="1">
        <v>1</v>
      </c>
      <c r="F19" s="1">
        <v>1</v>
      </c>
      <c r="G19" s="1">
        <v>0</v>
      </c>
      <c r="H19" s="1">
        <v>1</v>
      </c>
      <c r="I19" s="1">
        <v>1</v>
      </c>
      <c r="J19" s="1">
        <v>0</v>
      </c>
      <c r="K19" s="1">
        <v>0</v>
      </c>
      <c r="L19" s="1">
        <v>0</v>
      </c>
      <c r="N19">
        <v>103</v>
      </c>
    </row>
    <row r="20" spans="1:14" x14ac:dyDescent="0.35">
      <c r="A20" s="1">
        <v>19</v>
      </c>
      <c r="B20" s="1">
        <v>129218</v>
      </c>
      <c r="C20" s="1">
        <v>34</v>
      </c>
      <c r="D20" s="1">
        <v>1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N20">
        <v>107</v>
      </c>
    </row>
    <row r="21" spans="1:14" hidden="1" x14ac:dyDescent="0.35">
      <c r="A21" s="1">
        <v>20</v>
      </c>
      <c r="B21" s="1">
        <v>246500</v>
      </c>
      <c r="C21" s="1">
        <v>85</v>
      </c>
      <c r="D21" s="1">
        <v>3</v>
      </c>
      <c r="E21" s="1">
        <v>1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N21">
        <v>126</v>
      </c>
    </row>
    <row r="22" spans="1:14" x14ac:dyDescent="0.35">
      <c r="A22" s="1">
        <v>21</v>
      </c>
      <c r="B22" s="1">
        <v>228000</v>
      </c>
      <c r="C22" s="1">
        <v>100</v>
      </c>
      <c r="D22" s="1">
        <v>4</v>
      </c>
      <c r="E22" s="1">
        <v>2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N22">
        <v>129</v>
      </c>
    </row>
    <row r="23" spans="1:14" x14ac:dyDescent="0.35">
      <c r="A23" s="1">
        <v>22</v>
      </c>
      <c r="B23" s="1">
        <v>242960</v>
      </c>
      <c r="C23" s="1">
        <v>70</v>
      </c>
      <c r="D23" s="1">
        <v>3</v>
      </c>
      <c r="E23" s="1">
        <v>1</v>
      </c>
      <c r="F23" s="1">
        <v>1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N23">
        <v>133</v>
      </c>
    </row>
    <row r="24" spans="1:14" x14ac:dyDescent="0.35">
      <c r="A24" s="1">
        <v>23</v>
      </c>
      <c r="B24" s="1">
        <v>159268</v>
      </c>
      <c r="C24" s="1">
        <v>50</v>
      </c>
      <c r="D24" s="1">
        <v>1</v>
      </c>
      <c r="E24" s="1">
        <v>1</v>
      </c>
      <c r="F24" s="1">
        <v>0</v>
      </c>
      <c r="G24" s="1">
        <v>1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N24">
        <v>136</v>
      </c>
    </row>
    <row r="25" spans="1:14" x14ac:dyDescent="0.35">
      <c r="A25" s="1">
        <v>24</v>
      </c>
      <c r="B25" s="1">
        <v>137632</v>
      </c>
      <c r="C25" s="1">
        <v>68</v>
      </c>
      <c r="D25" s="1">
        <v>3</v>
      </c>
      <c r="E25" s="1">
        <v>1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N25">
        <v>148</v>
      </c>
    </row>
    <row r="26" spans="1:14" hidden="1" x14ac:dyDescent="0.35">
      <c r="A26" s="1">
        <v>25</v>
      </c>
      <c r="B26" s="1">
        <v>263243</v>
      </c>
      <c r="C26" s="1">
        <v>120</v>
      </c>
      <c r="D26" s="1">
        <v>4</v>
      </c>
      <c r="E26" s="1">
        <v>2</v>
      </c>
      <c r="F26" s="1">
        <v>1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N26">
        <v>149</v>
      </c>
    </row>
    <row r="27" spans="1:14" x14ac:dyDescent="0.35">
      <c r="A27" s="1">
        <v>26</v>
      </c>
      <c r="B27" s="1">
        <v>175015</v>
      </c>
      <c r="C27" s="1">
        <v>70</v>
      </c>
      <c r="D27" s="1">
        <v>3</v>
      </c>
      <c r="E27" s="1">
        <v>1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  <c r="K27" s="1">
        <v>0</v>
      </c>
      <c r="L27" s="1">
        <v>0</v>
      </c>
      <c r="N27">
        <v>157</v>
      </c>
    </row>
    <row r="28" spans="1:14" hidden="1" x14ac:dyDescent="0.35">
      <c r="A28" s="1">
        <v>27</v>
      </c>
      <c r="B28" s="1">
        <v>250800</v>
      </c>
      <c r="C28" s="1">
        <v>80</v>
      </c>
      <c r="D28" s="1">
        <v>3</v>
      </c>
      <c r="E28" s="1">
        <v>1</v>
      </c>
      <c r="F28" s="1">
        <v>1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N28">
        <v>163</v>
      </c>
    </row>
    <row r="29" spans="1:14" x14ac:dyDescent="0.35">
      <c r="A29" s="1">
        <v>28</v>
      </c>
      <c r="B29" s="1">
        <v>205546</v>
      </c>
      <c r="C29" s="1">
        <v>70</v>
      </c>
      <c r="D29" s="1">
        <v>3</v>
      </c>
      <c r="E29" s="1">
        <v>1</v>
      </c>
      <c r="F29" s="1">
        <v>0</v>
      </c>
      <c r="G29" s="1">
        <v>1</v>
      </c>
      <c r="H29" s="1">
        <v>1</v>
      </c>
      <c r="I29" s="1">
        <v>0</v>
      </c>
      <c r="J29" s="1">
        <v>1</v>
      </c>
      <c r="K29" s="1">
        <v>0</v>
      </c>
      <c r="L29" s="1">
        <v>0</v>
      </c>
      <c r="N29">
        <v>167</v>
      </c>
    </row>
    <row r="30" spans="1:14" hidden="1" x14ac:dyDescent="0.35">
      <c r="A30" s="1">
        <v>29</v>
      </c>
      <c r="B30" s="1">
        <v>194000</v>
      </c>
      <c r="C30" s="1">
        <v>70</v>
      </c>
      <c r="D30" s="1">
        <v>3</v>
      </c>
      <c r="E30" s="1">
        <v>1</v>
      </c>
      <c r="F30" s="1">
        <v>0</v>
      </c>
      <c r="G30" s="1">
        <v>0</v>
      </c>
      <c r="H30" s="1">
        <v>1</v>
      </c>
      <c r="I30" s="1">
        <v>0</v>
      </c>
      <c r="J30" s="1">
        <v>0</v>
      </c>
      <c r="K30" s="1">
        <v>0</v>
      </c>
      <c r="L30" s="1">
        <v>0</v>
      </c>
      <c r="N30">
        <v>176</v>
      </c>
    </row>
    <row r="31" spans="1:14" hidden="1" x14ac:dyDescent="0.35">
      <c r="A31" s="1">
        <v>30</v>
      </c>
      <c r="B31" s="1">
        <v>291486</v>
      </c>
      <c r="C31" s="1">
        <v>100</v>
      </c>
      <c r="D31" s="1">
        <v>5</v>
      </c>
      <c r="E31" s="1">
        <v>2</v>
      </c>
      <c r="F31" s="1">
        <v>1</v>
      </c>
      <c r="G31" s="1">
        <v>0</v>
      </c>
      <c r="H31" s="1">
        <v>1</v>
      </c>
      <c r="I31" s="1">
        <v>0</v>
      </c>
      <c r="J31" s="1">
        <v>0</v>
      </c>
      <c r="K31" s="1">
        <v>0</v>
      </c>
      <c r="L31" s="1">
        <v>0</v>
      </c>
      <c r="N31">
        <v>178</v>
      </c>
    </row>
    <row r="32" spans="1:14" x14ac:dyDescent="0.35">
      <c r="A32" s="1">
        <v>31</v>
      </c>
      <c r="B32" s="1">
        <v>201339</v>
      </c>
      <c r="C32" s="1">
        <v>95</v>
      </c>
      <c r="D32" s="1">
        <v>2</v>
      </c>
      <c r="E32" s="1">
        <v>1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N32">
        <v>168</v>
      </c>
    </row>
    <row r="33" spans="1:14" x14ac:dyDescent="0.35">
      <c r="A33" s="1">
        <v>32</v>
      </c>
      <c r="B33" s="1">
        <v>159712</v>
      </c>
      <c r="C33" s="1">
        <v>55</v>
      </c>
      <c r="D33" s="1">
        <v>2</v>
      </c>
      <c r="E33" s="1">
        <v>1</v>
      </c>
      <c r="F33" s="1">
        <v>0</v>
      </c>
      <c r="G33" s="1">
        <v>0</v>
      </c>
      <c r="H33" s="1">
        <v>1</v>
      </c>
      <c r="I33" s="1">
        <v>0</v>
      </c>
      <c r="J33" s="1">
        <v>0</v>
      </c>
      <c r="K33" s="1">
        <v>0</v>
      </c>
      <c r="L33" s="1">
        <v>0</v>
      </c>
      <c r="N33">
        <v>183</v>
      </c>
    </row>
    <row r="34" spans="1:14" x14ac:dyDescent="0.35">
      <c r="A34" s="1">
        <v>33</v>
      </c>
      <c r="B34" s="1">
        <v>285475</v>
      </c>
      <c r="C34" s="1">
        <v>80</v>
      </c>
      <c r="D34" s="1">
        <v>3</v>
      </c>
      <c r="E34" s="1">
        <v>2</v>
      </c>
      <c r="F34" s="1">
        <v>1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N34">
        <v>189</v>
      </c>
    </row>
    <row r="35" spans="1:14" x14ac:dyDescent="0.35">
      <c r="A35" s="1">
        <v>34</v>
      </c>
      <c r="B35" s="1">
        <v>235000</v>
      </c>
      <c r="C35" s="1">
        <v>97</v>
      </c>
      <c r="D35" s="1">
        <v>2</v>
      </c>
      <c r="E35" s="1">
        <v>1</v>
      </c>
      <c r="F35" s="1">
        <v>0</v>
      </c>
      <c r="G35" s="1">
        <v>0</v>
      </c>
      <c r="H35" s="1">
        <v>1</v>
      </c>
      <c r="I35" s="1">
        <v>0</v>
      </c>
      <c r="J35" s="1">
        <v>0</v>
      </c>
      <c r="K35" s="1">
        <v>0</v>
      </c>
      <c r="L35" s="1">
        <v>0</v>
      </c>
      <c r="N35">
        <v>190</v>
      </c>
    </row>
    <row r="36" spans="1:14" x14ac:dyDescent="0.35">
      <c r="A36" s="1">
        <v>35</v>
      </c>
      <c r="B36" s="1">
        <v>378637</v>
      </c>
      <c r="C36" s="1">
        <v>110</v>
      </c>
      <c r="D36" s="1">
        <v>4</v>
      </c>
      <c r="E36" s="1">
        <v>2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N36">
        <v>150</v>
      </c>
    </row>
    <row r="37" spans="1:14" x14ac:dyDescent="0.35">
      <c r="A37" s="1">
        <v>36</v>
      </c>
      <c r="B37" s="1">
        <v>149652</v>
      </c>
      <c r="C37" s="1">
        <v>70</v>
      </c>
      <c r="D37" s="1">
        <v>3</v>
      </c>
      <c r="E37" s="1">
        <v>1</v>
      </c>
      <c r="F37" s="1">
        <v>0</v>
      </c>
      <c r="G37" s="1">
        <v>1</v>
      </c>
      <c r="H37" s="1">
        <v>1</v>
      </c>
      <c r="I37" s="1">
        <v>0</v>
      </c>
      <c r="J37" s="1">
        <v>0</v>
      </c>
      <c r="K37" s="1">
        <v>0</v>
      </c>
      <c r="L37" s="1">
        <v>0</v>
      </c>
      <c r="N37">
        <v>202</v>
      </c>
    </row>
    <row r="38" spans="1:14" hidden="1" x14ac:dyDescent="0.35">
      <c r="A38" s="1">
        <v>37</v>
      </c>
      <c r="B38" s="1">
        <v>125011</v>
      </c>
      <c r="C38" s="1">
        <v>65</v>
      </c>
      <c r="D38" s="1">
        <v>3</v>
      </c>
      <c r="E38" s="1">
        <v>1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N38">
        <v>212</v>
      </c>
    </row>
    <row r="39" spans="1:14" x14ac:dyDescent="0.35">
      <c r="A39" s="1">
        <v>38</v>
      </c>
      <c r="B39" s="1">
        <v>366617</v>
      </c>
      <c r="C39" s="1">
        <v>100</v>
      </c>
      <c r="D39" s="1">
        <v>4</v>
      </c>
      <c r="E39" s="1">
        <v>2</v>
      </c>
      <c r="F39" s="1">
        <v>0</v>
      </c>
      <c r="G39" s="1">
        <v>0</v>
      </c>
      <c r="H39" s="1">
        <v>1</v>
      </c>
      <c r="I39" s="1">
        <v>0</v>
      </c>
      <c r="J39" s="1">
        <v>0</v>
      </c>
      <c r="K39" s="1">
        <v>0</v>
      </c>
      <c r="L39" s="1">
        <v>0</v>
      </c>
      <c r="N39">
        <v>213</v>
      </c>
    </row>
    <row r="40" spans="1:14" x14ac:dyDescent="0.35">
      <c r="A40" s="1">
        <v>39</v>
      </c>
      <c r="B40" s="1">
        <v>99200</v>
      </c>
      <c r="C40" s="1">
        <v>50</v>
      </c>
      <c r="D40" s="1">
        <v>2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N40">
        <v>222</v>
      </c>
    </row>
    <row r="41" spans="1:14" x14ac:dyDescent="0.35">
      <c r="A41" s="1">
        <v>40</v>
      </c>
      <c r="B41" s="1">
        <v>198034</v>
      </c>
      <c r="C41" s="1">
        <v>80</v>
      </c>
      <c r="D41" s="1">
        <v>3</v>
      </c>
      <c r="E41" s="1">
        <v>2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N41">
        <v>223</v>
      </c>
    </row>
    <row r="42" spans="1:14" hidden="1" x14ac:dyDescent="0.35">
      <c r="A42" s="1">
        <v>41</v>
      </c>
      <c r="B42" s="1">
        <v>265000</v>
      </c>
      <c r="C42" s="1">
        <v>100</v>
      </c>
      <c r="D42" s="1">
        <v>4</v>
      </c>
      <c r="E42" s="1">
        <v>2</v>
      </c>
      <c r="F42" s="1">
        <v>0</v>
      </c>
      <c r="G42" s="1">
        <v>1</v>
      </c>
      <c r="H42" s="1">
        <v>0</v>
      </c>
      <c r="I42" s="1">
        <v>0</v>
      </c>
      <c r="J42" s="1">
        <v>1</v>
      </c>
      <c r="K42" s="1">
        <v>0</v>
      </c>
      <c r="L42" s="1">
        <v>0</v>
      </c>
      <c r="N42">
        <v>230</v>
      </c>
    </row>
    <row r="43" spans="1:14" x14ac:dyDescent="0.35">
      <c r="A43" s="1">
        <v>42</v>
      </c>
      <c r="B43" s="1">
        <v>153258</v>
      </c>
      <c r="C43" s="1">
        <v>60</v>
      </c>
      <c r="D43" s="1">
        <v>2</v>
      </c>
      <c r="E43" s="1">
        <v>1</v>
      </c>
      <c r="F43" s="1">
        <v>1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1</v>
      </c>
      <c r="N43">
        <v>231</v>
      </c>
    </row>
    <row r="44" spans="1:14" hidden="1" x14ac:dyDescent="0.35">
      <c r="A44" s="1">
        <v>43</v>
      </c>
      <c r="B44" s="1">
        <v>222374</v>
      </c>
      <c r="C44" s="1">
        <v>110</v>
      </c>
      <c r="D44" s="1">
        <v>4</v>
      </c>
      <c r="E44" s="1">
        <v>2</v>
      </c>
      <c r="F44" s="1">
        <v>1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N44">
        <v>235</v>
      </c>
    </row>
    <row r="45" spans="1:14" x14ac:dyDescent="0.35">
      <c r="A45" s="1">
        <v>44</v>
      </c>
      <c r="B45" s="1">
        <v>201940</v>
      </c>
      <c r="C45" s="1">
        <v>80</v>
      </c>
      <c r="D45" s="1">
        <v>4</v>
      </c>
      <c r="E45" s="1">
        <v>2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N45">
        <v>250</v>
      </c>
    </row>
    <row r="46" spans="1:14" x14ac:dyDescent="0.35">
      <c r="A46" s="1">
        <v>45</v>
      </c>
      <c r="B46" s="1">
        <v>393600</v>
      </c>
      <c r="C46" s="1">
        <v>120</v>
      </c>
      <c r="D46" s="1">
        <v>4</v>
      </c>
      <c r="E46" s="1">
        <v>2</v>
      </c>
      <c r="F46" s="1">
        <v>1</v>
      </c>
      <c r="G46" s="1">
        <v>0</v>
      </c>
      <c r="H46" s="1">
        <v>0</v>
      </c>
      <c r="I46" s="1">
        <v>1</v>
      </c>
      <c r="J46" s="1">
        <v>0</v>
      </c>
      <c r="K46" s="1">
        <v>0</v>
      </c>
      <c r="L46" s="1">
        <v>1</v>
      </c>
      <c r="N46">
        <v>251</v>
      </c>
    </row>
    <row r="47" spans="1:14" x14ac:dyDescent="0.35">
      <c r="A47" s="1">
        <v>46</v>
      </c>
      <c r="B47" s="1">
        <v>490000</v>
      </c>
      <c r="C47" s="1">
        <v>150</v>
      </c>
      <c r="D47" s="1">
        <v>4</v>
      </c>
      <c r="E47" s="1">
        <v>2</v>
      </c>
      <c r="F47" s="1">
        <v>0</v>
      </c>
      <c r="G47" s="1">
        <v>0</v>
      </c>
      <c r="H47" s="1">
        <v>1</v>
      </c>
      <c r="I47" s="1">
        <v>0</v>
      </c>
      <c r="J47" s="1">
        <v>0</v>
      </c>
      <c r="K47" s="1">
        <v>0</v>
      </c>
      <c r="L47" s="1">
        <v>0</v>
      </c>
      <c r="N47">
        <v>256</v>
      </c>
    </row>
    <row r="48" spans="1:14" x14ac:dyDescent="0.35">
      <c r="A48" s="1">
        <v>47</v>
      </c>
      <c r="B48" s="1">
        <v>351592</v>
      </c>
      <c r="C48" s="1">
        <v>130</v>
      </c>
      <c r="D48" s="1">
        <v>4</v>
      </c>
      <c r="E48" s="1">
        <v>3</v>
      </c>
      <c r="F48" s="1">
        <v>1</v>
      </c>
      <c r="G48" s="1">
        <v>1</v>
      </c>
      <c r="H48" s="1">
        <v>1</v>
      </c>
      <c r="I48" s="1">
        <v>0</v>
      </c>
      <c r="J48" s="1">
        <v>1</v>
      </c>
      <c r="K48" s="1">
        <v>1</v>
      </c>
      <c r="L48" s="1">
        <v>0</v>
      </c>
      <c r="N48">
        <v>259</v>
      </c>
    </row>
    <row r="49" spans="1:14" x14ac:dyDescent="0.35">
      <c r="A49" s="1">
        <v>48</v>
      </c>
      <c r="B49" s="1">
        <v>93157</v>
      </c>
      <c r="C49" s="1">
        <v>50</v>
      </c>
      <c r="D49" s="1">
        <v>1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N49">
        <v>270</v>
      </c>
    </row>
    <row r="50" spans="1:14" hidden="1" x14ac:dyDescent="0.35">
      <c r="A50" s="1">
        <v>49</v>
      </c>
      <c r="B50" s="1">
        <v>203744</v>
      </c>
      <c r="C50" s="1">
        <v>110</v>
      </c>
      <c r="D50" s="1">
        <v>2</v>
      </c>
      <c r="E50" s="1">
        <v>2</v>
      </c>
      <c r="F50" s="1">
        <v>0</v>
      </c>
      <c r="G50" s="1">
        <v>0</v>
      </c>
      <c r="H50" s="1">
        <v>1</v>
      </c>
      <c r="I50" s="1">
        <v>0</v>
      </c>
      <c r="J50" s="1">
        <v>0</v>
      </c>
      <c r="K50" s="1">
        <v>1</v>
      </c>
      <c r="L50" s="1">
        <v>0</v>
      </c>
      <c r="N50">
        <v>274</v>
      </c>
    </row>
    <row r="51" spans="1:14" x14ac:dyDescent="0.35">
      <c r="A51" s="1">
        <v>50</v>
      </c>
      <c r="B51" s="1">
        <v>178501</v>
      </c>
      <c r="C51" s="1">
        <v>90</v>
      </c>
      <c r="D51" s="1">
        <v>3</v>
      </c>
      <c r="E51" s="1">
        <v>2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N51">
        <v>287</v>
      </c>
    </row>
    <row r="52" spans="1:14" x14ac:dyDescent="0.35">
      <c r="A52" s="1">
        <v>51</v>
      </c>
      <c r="B52" s="1">
        <v>218700</v>
      </c>
      <c r="C52" s="1">
        <v>80</v>
      </c>
      <c r="D52" s="1">
        <v>4</v>
      </c>
      <c r="E52" s="1">
        <v>1</v>
      </c>
      <c r="F52" s="1">
        <v>1</v>
      </c>
      <c r="G52" s="1">
        <v>0</v>
      </c>
      <c r="H52" s="1">
        <v>0</v>
      </c>
      <c r="I52" s="1">
        <v>1</v>
      </c>
      <c r="J52" s="1">
        <v>0</v>
      </c>
      <c r="K52" s="1">
        <v>0</v>
      </c>
      <c r="L52" s="1">
        <v>0</v>
      </c>
    </row>
    <row r="53" spans="1:14" x14ac:dyDescent="0.35">
      <c r="A53" s="1">
        <v>52</v>
      </c>
      <c r="B53" s="1">
        <v>147248</v>
      </c>
      <c r="C53" s="1">
        <v>80</v>
      </c>
      <c r="D53" s="1">
        <v>2</v>
      </c>
      <c r="E53" s="1">
        <v>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</row>
    <row r="54" spans="1:14" x14ac:dyDescent="0.35">
      <c r="A54" s="1">
        <v>53</v>
      </c>
      <c r="B54" s="1">
        <v>230900</v>
      </c>
      <c r="C54" s="1">
        <v>65</v>
      </c>
      <c r="D54" s="1">
        <v>3</v>
      </c>
      <c r="E54" s="1">
        <v>1</v>
      </c>
      <c r="F54" s="1">
        <v>1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</row>
    <row r="55" spans="1:14" x14ac:dyDescent="0.35">
      <c r="A55" s="1">
        <v>54</v>
      </c>
      <c r="B55" s="1">
        <v>147248</v>
      </c>
      <c r="C55" s="1">
        <v>50</v>
      </c>
      <c r="D55" s="1">
        <v>2</v>
      </c>
      <c r="E55" s="1">
        <v>1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</row>
    <row r="56" spans="1:14" x14ac:dyDescent="0.35">
      <c r="A56" s="1">
        <v>55</v>
      </c>
      <c r="B56" s="1">
        <v>282500</v>
      </c>
      <c r="C56" s="1">
        <v>93</v>
      </c>
      <c r="D56" s="1">
        <v>3</v>
      </c>
      <c r="E56" s="1">
        <v>1</v>
      </c>
      <c r="F56" s="1">
        <v>1</v>
      </c>
      <c r="G56" s="1">
        <v>0</v>
      </c>
      <c r="H56" s="1">
        <v>1</v>
      </c>
      <c r="I56" s="1">
        <v>0</v>
      </c>
      <c r="J56" s="1">
        <v>1</v>
      </c>
      <c r="K56" s="1">
        <v>0</v>
      </c>
      <c r="L56" s="1">
        <v>0</v>
      </c>
    </row>
    <row r="57" spans="1:14" x14ac:dyDescent="0.35">
      <c r="A57" s="1">
        <v>56</v>
      </c>
      <c r="B57" s="1">
        <v>283000</v>
      </c>
      <c r="C57" s="1">
        <v>100</v>
      </c>
      <c r="D57" s="1">
        <v>4</v>
      </c>
      <c r="E57" s="1">
        <v>2</v>
      </c>
      <c r="F57" s="1">
        <v>0</v>
      </c>
      <c r="G57" s="1">
        <v>0</v>
      </c>
      <c r="H57" s="1">
        <v>0</v>
      </c>
      <c r="I57" s="1">
        <v>0</v>
      </c>
      <c r="J57" s="1">
        <v>1</v>
      </c>
      <c r="K57" s="1">
        <v>0</v>
      </c>
      <c r="L57" s="1">
        <v>0</v>
      </c>
    </row>
    <row r="58" spans="1:14" x14ac:dyDescent="0.35">
      <c r="A58" s="1">
        <v>57</v>
      </c>
      <c r="B58" s="1">
        <v>159270</v>
      </c>
      <c r="C58" s="1">
        <v>60</v>
      </c>
      <c r="D58" s="1">
        <v>2</v>
      </c>
      <c r="E58" s="1">
        <v>1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</row>
    <row r="59" spans="1:14" x14ac:dyDescent="0.35">
      <c r="A59" s="1">
        <v>58</v>
      </c>
      <c r="B59" s="1">
        <v>440600</v>
      </c>
      <c r="C59" s="1">
        <v>100</v>
      </c>
      <c r="D59" s="1">
        <v>3</v>
      </c>
      <c r="E59" s="1">
        <v>2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</row>
    <row r="60" spans="1:14" x14ac:dyDescent="0.35">
      <c r="A60" s="1">
        <v>59</v>
      </c>
      <c r="B60" s="1">
        <v>185112</v>
      </c>
      <c r="C60" s="1">
        <v>60</v>
      </c>
      <c r="D60" s="1">
        <v>3</v>
      </c>
      <c r="E60" s="1">
        <v>1</v>
      </c>
      <c r="F60" s="1">
        <v>1</v>
      </c>
      <c r="G60" s="1">
        <v>0</v>
      </c>
      <c r="H60" s="1">
        <v>0</v>
      </c>
      <c r="I60" s="1">
        <v>0</v>
      </c>
      <c r="J60" s="1">
        <v>1</v>
      </c>
      <c r="K60" s="1">
        <v>0</v>
      </c>
      <c r="L60" s="1">
        <v>0</v>
      </c>
    </row>
    <row r="61" spans="1:14" x14ac:dyDescent="0.35">
      <c r="A61" s="1">
        <v>60</v>
      </c>
      <c r="B61" s="1">
        <v>178500</v>
      </c>
      <c r="C61" s="1">
        <v>57</v>
      </c>
      <c r="D61" s="1">
        <v>2</v>
      </c>
      <c r="E61" s="1">
        <v>1</v>
      </c>
      <c r="F61" s="1">
        <v>1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</row>
    <row r="62" spans="1:14" x14ac:dyDescent="0.35">
      <c r="A62" s="1">
        <v>61</v>
      </c>
      <c r="B62" s="1">
        <v>420708</v>
      </c>
      <c r="C62" s="1">
        <v>111</v>
      </c>
      <c r="D62" s="1">
        <v>4</v>
      </c>
      <c r="E62" s="1">
        <v>2</v>
      </c>
      <c r="F62" s="1">
        <v>0</v>
      </c>
      <c r="G62" s="1">
        <v>0</v>
      </c>
      <c r="H62" s="1">
        <v>1</v>
      </c>
      <c r="I62" s="1">
        <v>0</v>
      </c>
      <c r="J62" s="1">
        <v>1</v>
      </c>
      <c r="K62" s="1">
        <v>0</v>
      </c>
      <c r="L62" s="1">
        <v>0</v>
      </c>
    </row>
    <row r="63" spans="1:14" hidden="1" x14ac:dyDescent="0.35">
      <c r="A63" s="1">
        <v>62</v>
      </c>
      <c r="B63" s="1">
        <v>111187</v>
      </c>
      <c r="C63" s="1">
        <v>60</v>
      </c>
      <c r="D63" s="1">
        <v>2</v>
      </c>
      <c r="E63" s="1">
        <v>1</v>
      </c>
      <c r="F63" s="1">
        <v>1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</row>
    <row r="64" spans="1:14" x14ac:dyDescent="0.35">
      <c r="A64" s="1">
        <v>63</v>
      </c>
      <c r="B64" s="1">
        <v>131622</v>
      </c>
      <c r="C64" s="1">
        <v>55</v>
      </c>
      <c r="D64" s="1">
        <v>2</v>
      </c>
      <c r="E64" s="1">
        <v>1</v>
      </c>
      <c r="F64" s="1">
        <v>1</v>
      </c>
      <c r="G64" s="1">
        <v>1</v>
      </c>
      <c r="H64" s="1">
        <v>1</v>
      </c>
      <c r="I64" s="1">
        <v>0</v>
      </c>
      <c r="J64" s="1">
        <v>0</v>
      </c>
      <c r="K64" s="1">
        <v>0</v>
      </c>
      <c r="L64" s="1">
        <v>0</v>
      </c>
    </row>
    <row r="65" spans="1:12" x14ac:dyDescent="0.35">
      <c r="A65" s="1">
        <v>64</v>
      </c>
      <c r="B65" s="1">
        <v>161672</v>
      </c>
      <c r="C65" s="1">
        <v>90</v>
      </c>
      <c r="D65" s="1">
        <v>1</v>
      </c>
      <c r="E65" s="1">
        <v>1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</row>
    <row r="66" spans="1:12" x14ac:dyDescent="0.35">
      <c r="A66" s="1">
        <v>65</v>
      </c>
      <c r="B66" s="1">
        <v>209750</v>
      </c>
      <c r="C66" s="1">
        <v>95</v>
      </c>
      <c r="D66" s="1">
        <v>4</v>
      </c>
      <c r="E66" s="1">
        <v>2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</row>
    <row r="67" spans="1:12" x14ac:dyDescent="0.35">
      <c r="A67" s="1">
        <v>66</v>
      </c>
      <c r="B67" s="1">
        <v>180300</v>
      </c>
      <c r="C67" s="1">
        <v>85</v>
      </c>
      <c r="D67" s="1">
        <v>3</v>
      </c>
      <c r="E67" s="1">
        <v>1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</row>
    <row r="68" spans="1:12" hidden="1" x14ac:dyDescent="0.35">
      <c r="A68" s="1">
        <v>67</v>
      </c>
      <c r="B68" s="1">
        <v>108200</v>
      </c>
      <c r="C68" s="1">
        <v>65</v>
      </c>
      <c r="D68" s="1">
        <v>2</v>
      </c>
      <c r="E68" s="1">
        <v>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</row>
    <row r="69" spans="1:12" x14ac:dyDescent="0.35">
      <c r="A69" s="1">
        <v>68</v>
      </c>
      <c r="B69" s="1">
        <v>171300</v>
      </c>
      <c r="C69" s="1">
        <v>60</v>
      </c>
      <c r="D69" s="1">
        <v>3</v>
      </c>
      <c r="E69" s="1">
        <v>1</v>
      </c>
      <c r="F69" s="1">
        <v>1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</row>
    <row r="70" spans="1:12" x14ac:dyDescent="0.35">
      <c r="A70" s="1">
        <v>69</v>
      </c>
      <c r="B70" s="1">
        <v>221800</v>
      </c>
      <c r="C70" s="1">
        <v>65</v>
      </c>
      <c r="D70" s="1">
        <v>3</v>
      </c>
      <c r="E70" s="1">
        <v>1</v>
      </c>
      <c r="F70" s="1">
        <v>1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</row>
    <row r="71" spans="1:12" x14ac:dyDescent="0.35">
      <c r="A71" s="1">
        <v>70</v>
      </c>
      <c r="B71" s="1">
        <v>143642</v>
      </c>
      <c r="C71" s="1">
        <v>105</v>
      </c>
      <c r="D71" s="1">
        <v>4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</row>
    <row r="72" spans="1:12" x14ac:dyDescent="0.35">
      <c r="A72" s="1">
        <v>71</v>
      </c>
      <c r="B72" s="1">
        <v>279471</v>
      </c>
      <c r="C72" s="1">
        <v>95</v>
      </c>
      <c r="D72" s="1">
        <v>4</v>
      </c>
      <c r="E72" s="1">
        <v>2</v>
      </c>
      <c r="F72" s="1">
        <v>0</v>
      </c>
      <c r="G72" s="1">
        <v>0</v>
      </c>
      <c r="H72" s="1">
        <v>0</v>
      </c>
      <c r="I72" s="1">
        <v>0</v>
      </c>
      <c r="J72" s="1">
        <v>1</v>
      </c>
      <c r="K72" s="1">
        <v>0</v>
      </c>
      <c r="L72" s="1">
        <v>0</v>
      </c>
    </row>
    <row r="73" spans="1:12" x14ac:dyDescent="0.35">
      <c r="A73" s="1">
        <v>72</v>
      </c>
      <c r="B73" s="1">
        <v>179703</v>
      </c>
      <c r="C73" s="1">
        <v>65</v>
      </c>
      <c r="D73" s="1">
        <v>3</v>
      </c>
      <c r="E73" s="1">
        <v>1</v>
      </c>
      <c r="F73" s="1">
        <v>1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</row>
    <row r="74" spans="1:12" x14ac:dyDescent="0.35">
      <c r="A74" s="1">
        <v>73</v>
      </c>
      <c r="B74" s="1">
        <v>143040</v>
      </c>
      <c r="C74" s="1">
        <v>82</v>
      </c>
      <c r="D74" s="1">
        <v>4</v>
      </c>
      <c r="E74" s="1">
        <v>1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</row>
    <row r="75" spans="1:12" x14ac:dyDescent="0.35">
      <c r="A75" s="1">
        <v>74</v>
      </c>
      <c r="B75" s="1">
        <v>991000</v>
      </c>
      <c r="C75" s="1">
        <v>206</v>
      </c>
      <c r="D75" s="1">
        <v>5</v>
      </c>
      <c r="E75" s="1">
        <v>2</v>
      </c>
      <c r="F75" s="1">
        <v>0</v>
      </c>
      <c r="G75" s="1">
        <v>0</v>
      </c>
      <c r="H75" s="1">
        <v>0</v>
      </c>
      <c r="I75" s="1">
        <v>0</v>
      </c>
      <c r="J75" s="1">
        <v>1</v>
      </c>
      <c r="K75" s="1">
        <v>1</v>
      </c>
      <c r="L75" s="1">
        <v>1</v>
      </c>
    </row>
    <row r="76" spans="1:12" x14ac:dyDescent="0.35">
      <c r="A76" s="1">
        <v>75</v>
      </c>
      <c r="B76" s="1">
        <v>945000</v>
      </c>
      <c r="C76" s="1">
        <v>230</v>
      </c>
      <c r="D76" s="1">
        <v>4</v>
      </c>
      <c r="E76" s="1">
        <v>3</v>
      </c>
      <c r="F76" s="1">
        <v>0</v>
      </c>
      <c r="G76" s="1">
        <v>1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</row>
    <row r="77" spans="1:12" x14ac:dyDescent="0.35">
      <c r="A77" s="1">
        <v>76</v>
      </c>
      <c r="B77" s="1">
        <v>131700</v>
      </c>
      <c r="C77" s="1">
        <v>37</v>
      </c>
      <c r="D77" s="1">
        <v>2</v>
      </c>
      <c r="E77" s="1">
        <v>1</v>
      </c>
      <c r="F77" s="1">
        <v>0</v>
      </c>
      <c r="G77" s="1">
        <v>1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</row>
    <row r="78" spans="1:12" x14ac:dyDescent="0.35">
      <c r="A78" s="1">
        <v>77</v>
      </c>
      <c r="B78" s="1">
        <v>270455</v>
      </c>
      <c r="C78" s="1">
        <v>123</v>
      </c>
      <c r="D78" s="1">
        <v>4</v>
      </c>
      <c r="E78" s="1">
        <v>2</v>
      </c>
      <c r="F78" s="1">
        <v>1</v>
      </c>
      <c r="G78" s="1">
        <v>0</v>
      </c>
      <c r="H78" s="1">
        <v>1</v>
      </c>
      <c r="I78" s="1">
        <v>0</v>
      </c>
      <c r="J78" s="1">
        <v>0</v>
      </c>
      <c r="K78" s="1">
        <v>0</v>
      </c>
      <c r="L78" s="1">
        <v>0</v>
      </c>
    </row>
    <row r="79" spans="1:12" x14ac:dyDescent="0.35">
      <c r="A79" s="1">
        <v>78</v>
      </c>
      <c r="B79" s="1">
        <v>189320</v>
      </c>
      <c r="C79" s="1">
        <v>65</v>
      </c>
      <c r="D79" s="1">
        <v>3</v>
      </c>
      <c r="E79" s="1">
        <v>1</v>
      </c>
      <c r="F79" s="1">
        <v>1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</row>
    <row r="80" spans="1:12" x14ac:dyDescent="0.35">
      <c r="A80" s="1">
        <v>79</v>
      </c>
      <c r="B80" s="1">
        <v>223570</v>
      </c>
      <c r="C80" s="1">
        <v>78</v>
      </c>
      <c r="D80" s="1">
        <v>3</v>
      </c>
      <c r="E80" s="1">
        <v>1</v>
      </c>
      <c r="F80" s="1">
        <v>1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</row>
    <row r="81" spans="1:12" x14ac:dyDescent="0.35">
      <c r="A81" s="1">
        <v>80</v>
      </c>
      <c r="B81" s="1">
        <v>797000</v>
      </c>
      <c r="C81" s="1">
        <v>200</v>
      </c>
      <c r="D81" s="1">
        <v>5</v>
      </c>
      <c r="E81" s="1">
        <v>3</v>
      </c>
      <c r="F81" s="1">
        <v>0</v>
      </c>
      <c r="G81" s="1">
        <v>0</v>
      </c>
      <c r="H81" s="1">
        <v>1</v>
      </c>
      <c r="I81" s="1">
        <v>1</v>
      </c>
      <c r="J81" s="1">
        <v>0</v>
      </c>
      <c r="K81" s="1">
        <v>1</v>
      </c>
      <c r="L81" s="1">
        <v>0</v>
      </c>
    </row>
    <row r="82" spans="1:12" x14ac:dyDescent="0.35">
      <c r="A82" s="1">
        <v>81</v>
      </c>
      <c r="B82" s="1">
        <v>286000</v>
      </c>
      <c r="C82" s="1">
        <v>90</v>
      </c>
      <c r="D82" s="1">
        <v>4</v>
      </c>
      <c r="E82" s="1">
        <v>1</v>
      </c>
      <c r="F82" s="1">
        <v>1</v>
      </c>
      <c r="G82" s="1">
        <v>0</v>
      </c>
      <c r="H82" s="1">
        <v>1</v>
      </c>
      <c r="I82" s="1">
        <v>0</v>
      </c>
      <c r="J82" s="1">
        <v>0</v>
      </c>
      <c r="K82" s="1">
        <v>0</v>
      </c>
      <c r="L82" s="1">
        <v>1</v>
      </c>
    </row>
    <row r="83" spans="1:12" x14ac:dyDescent="0.35">
      <c r="A83" s="1">
        <v>82</v>
      </c>
      <c r="B83" s="1">
        <v>215300</v>
      </c>
      <c r="C83" s="1">
        <v>80</v>
      </c>
      <c r="D83" s="1">
        <v>4</v>
      </c>
      <c r="E83" s="1">
        <v>1</v>
      </c>
      <c r="F83" s="1">
        <v>1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</row>
    <row r="84" spans="1:12" x14ac:dyDescent="0.35">
      <c r="A84" s="1">
        <v>83</v>
      </c>
      <c r="B84" s="1">
        <v>209753</v>
      </c>
      <c r="C84" s="1">
        <v>70</v>
      </c>
      <c r="D84" s="1">
        <v>3</v>
      </c>
      <c r="E84" s="1">
        <v>1</v>
      </c>
      <c r="F84" s="1">
        <v>0</v>
      </c>
      <c r="G84" s="1">
        <v>0</v>
      </c>
      <c r="H84" s="1">
        <v>0</v>
      </c>
      <c r="I84" s="1">
        <v>0</v>
      </c>
      <c r="J84" s="1">
        <v>1</v>
      </c>
      <c r="K84" s="1">
        <v>0</v>
      </c>
      <c r="L84" s="1">
        <v>0</v>
      </c>
    </row>
    <row r="85" spans="1:12" x14ac:dyDescent="0.35">
      <c r="A85" s="1">
        <v>84</v>
      </c>
      <c r="B85" s="1">
        <v>224600</v>
      </c>
      <c r="C85" s="1">
        <v>98</v>
      </c>
      <c r="D85" s="1">
        <v>3</v>
      </c>
      <c r="E85" s="1">
        <v>2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</row>
    <row r="86" spans="1:12" x14ac:dyDescent="0.35">
      <c r="A86" s="1">
        <v>85</v>
      </c>
      <c r="B86" s="1">
        <v>178000</v>
      </c>
      <c r="C86" s="1">
        <v>80</v>
      </c>
      <c r="D86" s="1">
        <v>3</v>
      </c>
      <c r="E86" s="1">
        <v>1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1</v>
      </c>
    </row>
    <row r="87" spans="1:12" x14ac:dyDescent="0.35">
      <c r="A87" s="1">
        <v>86</v>
      </c>
      <c r="B87" s="1">
        <v>307117</v>
      </c>
      <c r="C87" s="1">
        <v>90</v>
      </c>
      <c r="D87" s="1">
        <v>3</v>
      </c>
      <c r="E87" s="1">
        <v>2</v>
      </c>
      <c r="F87" s="1">
        <v>1</v>
      </c>
      <c r="G87" s="1">
        <v>0</v>
      </c>
      <c r="H87" s="1">
        <v>1</v>
      </c>
      <c r="I87" s="1">
        <v>1</v>
      </c>
      <c r="J87" s="1">
        <v>1</v>
      </c>
      <c r="K87" s="1">
        <v>0</v>
      </c>
      <c r="L87" s="1">
        <v>0</v>
      </c>
    </row>
    <row r="88" spans="1:12" x14ac:dyDescent="0.35">
      <c r="A88" s="1">
        <v>87</v>
      </c>
      <c r="B88" s="1">
        <v>221773</v>
      </c>
      <c r="C88" s="1">
        <v>72</v>
      </c>
      <c r="D88" s="1">
        <v>3</v>
      </c>
      <c r="E88" s="1">
        <v>1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</row>
    <row r="89" spans="1:12" x14ac:dyDescent="0.35">
      <c r="A89" s="1">
        <v>88</v>
      </c>
      <c r="B89" s="1">
        <v>144242</v>
      </c>
      <c r="C89" s="1">
        <v>55</v>
      </c>
      <c r="D89" s="1">
        <v>2</v>
      </c>
      <c r="E89" s="1">
        <v>1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</row>
    <row r="90" spans="1:12" x14ac:dyDescent="0.35">
      <c r="A90" s="1">
        <v>89</v>
      </c>
      <c r="B90" s="1">
        <v>417703</v>
      </c>
      <c r="C90" s="1">
        <v>120</v>
      </c>
      <c r="D90" s="1">
        <v>4</v>
      </c>
      <c r="E90" s="1">
        <v>2</v>
      </c>
      <c r="F90" s="1">
        <v>1</v>
      </c>
      <c r="G90" s="1">
        <v>1</v>
      </c>
      <c r="H90" s="1">
        <v>1</v>
      </c>
      <c r="I90" s="1">
        <v>0</v>
      </c>
      <c r="J90" s="1">
        <v>1</v>
      </c>
      <c r="K90" s="1">
        <v>0</v>
      </c>
      <c r="L90" s="1">
        <v>0</v>
      </c>
    </row>
    <row r="91" spans="1:12" x14ac:dyDescent="0.35">
      <c r="A91" s="1">
        <v>90</v>
      </c>
      <c r="B91" s="1">
        <v>690500</v>
      </c>
      <c r="C91" s="1">
        <v>205</v>
      </c>
      <c r="D91" s="1">
        <v>5</v>
      </c>
      <c r="E91" s="1">
        <v>2</v>
      </c>
      <c r="F91" s="1">
        <v>0</v>
      </c>
      <c r="G91" s="1">
        <v>0</v>
      </c>
      <c r="H91" s="1">
        <v>0</v>
      </c>
      <c r="I91" s="1">
        <v>1</v>
      </c>
      <c r="J91" s="1">
        <v>1</v>
      </c>
      <c r="K91" s="1">
        <v>0</v>
      </c>
      <c r="L91" s="1">
        <v>0</v>
      </c>
    </row>
    <row r="92" spans="1:12" hidden="1" x14ac:dyDescent="0.35">
      <c r="A92" s="1">
        <v>91</v>
      </c>
      <c r="B92" s="1">
        <v>264445</v>
      </c>
      <c r="C92" s="1">
        <v>100</v>
      </c>
      <c r="D92" s="1">
        <v>3</v>
      </c>
      <c r="E92" s="1">
        <v>2</v>
      </c>
      <c r="F92" s="1">
        <v>1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</row>
    <row r="93" spans="1:12" x14ac:dyDescent="0.35">
      <c r="A93" s="1">
        <v>92</v>
      </c>
      <c r="B93" s="1">
        <v>510660</v>
      </c>
      <c r="C93" s="1">
        <v>150</v>
      </c>
      <c r="D93" s="1">
        <v>5</v>
      </c>
      <c r="E93" s="1">
        <v>3</v>
      </c>
      <c r="F93" s="1">
        <v>1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</row>
    <row r="94" spans="1:12" x14ac:dyDescent="0.35">
      <c r="A94" s="1">
        <v>93</v>
      </c>
      <c r="B94" s="1">
        <v>225380</v>
      </c>
      <c r="C94" s="1">
        <v>70</v>
      </c>
      <c r="D94" s="1">
        <v>3</v>
      </c>
      <c r="E94" s="1">
        <v>1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</row>
    <row r="95" spans="1:12" x14ac:dyDescent="0.35">
      <c r="A95" s="1">
        <v>94</v>
      </c>
      <c r="B95" s="1">
        <v>234500</v>
      </c>
      <c r="C95" s="1">
        <v>115</v>
      </c>
      <c r="D95" s="1">
        <v>5</v>
      </c>
      <c r="E95" s="1">
        <v>2</v>
      </c>
      <c r="F95" s="1">
        <v>0</v>
      </c>
      <c r="G95" s="1">
        <v>0</v>
      </c>
      <c r="H95" s="1">
        <v>1</v>
      </c>
      <c r="I95" s="1">
        <v>0</v>
      </c>
      <c r="J95" s="1">
        <v>0</v>
      </c>
      <c r="K95" s="1">
        <v>0</v>
      </c>
      <c r="L95" s="1">
        <v>0</v>
      </c>
    </row>
    <row r="96" spans="1:12" x14ac:dyDescent="0.35">
      <c r="A96" s="1">
        <v>95</v>
      </c>
      <c r="B96" s="1">
        <v>221773</v>
      </c>
      <c r="C96" s="1">
        <v>80</v>
      </c>
      <c r="D96" s="1">
        <v>3</v>
      </c>
      <c r="E96" s="1">
        <v>1</v>
      </c>
      <c r="F96" s="1">
        <v>1</v>
      </c>
      <c r="G96" s="1">
        <v>0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</row>
    <row r="97" spans="1:12" x14ac:dyDescent="0.35">
      <c r="A97" s="1">
        <v>96</v>
      </c>
      <c r="B97" s="1">
        <v>264400</v>
      </c>
      <c r="C97" s="1">
        <v>90</v>
      </c>
      <c r="D97" s="1">
        <v>1</v>
      </c>
      <c r="E97" s="1">
        <v>1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</row>
    <row r="98" spans="1:12" x14ac:dyDescent="0.35">
      <c r="A98" s="1">
        <v>97</v>
      </c>
      <c r="B98" s="1">
        <v>108182</v>
      </c>
      <c r="C98" s="1">
        <v>44</v>
      </c>
      <c r="D98" s="1">
        <v>2</v>
      </c>
      <c r="E98" s="1">
        <v>1</v>
      </c>
      <c r="F98" s="1">
        <v>0</v>
      </c>
      <c r="G98" s="1">
        <v>0</v>
      </c>
      <c r="H98" s="1">
        <v>0</v>
      </c>
      <c r="I98" s="1">
        <v>0</v>
      </c>
      <c r="J98" s="1">
        <v>1</v>
      </c>
      <c r="K98" s="1">
        <v>0</v>
      </c>
      <c r="L98" s="1">
        <v>0</v>
      </c>
    </row>
    <row r="99" spans="1:12" x14ac:dyDescent="0.35">
      <c r="A99" s="1">
        <v>98</v>
      </c>
      <c r="B99" s="1">
        <v>216364</v>
      </c>
      <c r="C99" s="1">
        <v>75</v>
      </c>
      <c r="D99" s="1">
        <v>3</v>
      </c>
      <c r="E99" s="1">
        <v>1</v>
      </c>
      <c r="F99" s="1">
        <v>1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</row>
    <row r="100" spans="1:12" x14ac:dyDescent="0.35">
      <c r="A100" s="1">
        <v>99</v>
      </c>
      <c r="B100" s="1">
        <v>126213</v>
      </c>
      <c r="C100" s="1">
        <v>60</v>
      </c>
      <c r="D100" s="1">
        <v>3</v>
      </c>
      <c r="E100" s="1">
        <v>1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</row>
    <row r="101" spans="1:12" x14ac:dyDescent="0.35">
      <c r="A101" s="1">
        <v>100</v>
      </c>
      <c r="B101" s="1">
        <v>257233</v>
      </c>
      <c r="C101" s="1">
        <v>80</v>
      </c>
      <c r="D101" s="1">
        <v>3</v>
      </c>
      <c r="E101" s="1">
        <v>2</v>
      </c>
      <c r="F101" s="1">
        <v>0</v>
      </c>
      <c r="G101" s="1">
        <v>0</v>
      </c>
      <c r="H101" s="1">
        <v>0</v>
      </c>
      <c r="I101" s="1">
        <v>1</v>
      </c>
      <c r="J101" s="1">
        <v>0</v>
      </c>
      <c r="K101" s="1">
        <v>0</v>
      </c>
      <c r="L101" s="1">
        <v>0</v>
      </c>
    </row>
    <row r="102" spans="1:12" x14ac:dyDescent="0.35">
      <c r="A102" s="1">
        <v>101</v>
      </c>
      <c r="B102" s="1">
        <v>207349</v>
      </c>
      <c r="C102" s="1">
        <v>70</v>
      </c>
      <c r="D102" s="1">
        <v>3</v>
      </c>
      <c r="E102" s="1">
        <v>1</v>
      </c>
      <c r="F102" s="1">
        <v>0</v>
      </c>
      <c r="G102" s="1">
        <v>0</v>
      </c>
      <c r="H102" s="1">
        <v>0</v>
      </c>
      <c r="I102" s="1">
        <v>0</v>
      </c>
      <c r="J102" s="1">
        <v>1</v>
      </c>
      <c r="K102" s="1">
        <v>0</v>
      </c>
      <c r="L102" s="1">
        <v>0</v>
      </c>
    </row>
    <row r="103" spans="1:12" hidden="1" x14ac:dyDescent="0.35">
      <c r="A103" s="1">
        <v>102</v>
      </c>
      <c r="B103" s="1">
        <v>165300</v>
      </c>
      <c r="C103" s="1">
        <v>70</v>
      </c>
      <c r="D103" s="1">
        <v>3</v>
      </c>
      <c r="E103" s="1">
        <v>1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</row>
    <row r="104" spans="1:12" hidden="1" x14ac:dyDescent="0.35">
      <c r="A104" s="1">
        <v>103</v>
      </c>
      <c r="B104" s="1">
        <v>288485</v>
      </c>
      <c r="C104" s="1">
        <v>100</v>
      </c>
      <c r="D104" s="1">
        <v>4</v>
      </c>
      <c r="E104" s="1">
        <v>2</v>
      </c>
      <c r="F104" s="1">
        <v>0</v>
      </c>
      <c r="G104" s="1">
        <v>0</v>
      </c>
      <c r="H104" s="1">
        <v>1</v>
      </c>
      <c r="I104" s="1">
        <v>0</v>
      </c>
      <c r="J104" s="1">
        <v>0</v>
      </c>
      <c r="K104" s="1">
        <v>0</v>
      </c>
      <c r="L104" s="1">
        <v>0</v>
      </c>
    </row>
    <row r="105" spans="1:12" x14ac:dyDescent="0.35">
      <c r="A105" s="1">
        <v>104</v>
      </c>
      <c r="B105" s="1">
        <v>171288</v>
      </c>
      <c r="C105" s="1">
        <v>65</v>
      </c>
      <c r="D105" s="1">
        <v>2</v>
      </c>
      <c r="E105" s="1">
        <v>1</v>
      </c>
      <c r="F105" s="1">
        <v>1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</row>
    <row r="106" spans="1:12" x14ac:dyDescent="0.35">
      <c r="A106" s="1">
        <v>105</v>
      </c>
      <c r="B106" s="1">
        <v>150253</v>
      </c>
      <c r="C106" s="1">
        <v>75</v>
      </c>
      <c r="D106" s="1">
        <v>1</v>
      </c>
      <c r="E106" s="1">
        <v>1</v>
      </c>
      <c r="F106" s="1">
        <v>1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</row>
    <row r="107" spans="1:12" x14ac:dyDescent="0.35">
      <c r="A107" s="1">
        <v>106</v>
      </c>
      <c r="B107" s="1">
        <v>183010</v>
      </c>
      <c r="C107" s="1">
        <v>70</v>
      </c>
      <c r="D107" s="1">
        <v>3</v>
      </c>
      <c r="E107" s="1">
        <v>1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</row>
    <row r="108" spans="1:12" hidden="1" x14ac:dyDescent="0.35">
      <c r="A108" s="1">
        <v>107</v>
      </c>
      <c r="B108" s="1">
        <v>269854</v>
      </c>
      <c r="C108" s="1">
        <v>100</v>
      </c>
      <c r="D108" s="1">
        <v>3</v>
      </c>
      <c r="E108" s="1">
        <v>2</v>
      </c>
      <c r="F108" s="1">
        <v>0</v>
      </c>
      <c r="G108" s="1">
        <v>0</v>
      </c>
      <c r="H108" s="1">
        <v>0</v>
      </c>
      <c r="I108" s="1">
        <v>0</v>
      </c>
      <c r="J108" s="1">
        <v>1</v>
      </c>
      <c r="K108" s="1">
        <v>0</v>
      </c>
      <c r="L108" s="1">
        <v>0</v>
      </c>
    </row>
    <row r="109" spans="1:12" x14ac:dyDescent="0.35">
      <c r="A109" s="1">
        <v>108</v>
      </c>
      <c r="B109" s="1">
        <v>264445</v>
      </c>
      <c r="C109" s="1">
        <v>95</v>
      </c>
      <c r="D109" s="1">
        <v>4</v>
      </c>
      <c r="E109" s="1">
        <v>1</v>
      </c>
      <c r="F109" s="1">
        <v>1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</row>
    <row r="110" spans="1:12" x14ac:dyDescent="0.35">
      <c r="A110" s="1">
        <v>109</v>
      </c>
      <c r="B110" s="1">
        <v>198333</v>
      </c>
      <c r="C110" s="1">
        <v>75</v>
      </c>
      <c r="D110" s="1">
        <v>3</v>
      </c>
      <c r="E110" s="1">
        <v>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</row>
    <row r="111" spans="1:12" x14ac:dyDescent="0.35">
      <c r="A111" s="1">
        <v>110</v>
      </c>
      <c r="B111" s="1">
        <v>266849</v>
      </c>
      <c r="C111" s="1">
        <v>90</v>
      </c>
      <c r="D111" s="1">
        <v>3</v>
      </c>
      <c r="E111" s="1">
        <v>2</v>
      </c>
      <c r="F111" s="1">
        <v>1</v>
      </c>
      <c r="G111" s="1">
        <v>1</v>
      </c>
      <c r="H111" s="1">
        <v>1</v>
      </c>
      <c r="I111" s="1">
        <v>0</v>
      </c>
      <c r="J111" s="1">
        <v>0</v>
      </c>
      <c r="K111" s="1">
        <v>1</v>
      </c>
      <c r="L111" s="1">
        <v>0</v>
      </c>
    </row>
    <row r="112" spans="1:12" x14ac:dyDescent="0.35">
      <c r="A112" s="1">
        <v>111</v>
      </c>
      <c r="B112" s="1">
        <v>290000</v>
      </c>
      <c r="C112" s="1">
        <v>90</v>
      </c>
      <c r="D112" s="1">
        <v>4</v>
      </c>
      <c r="E112" s="1">
        <v>2</v>
      </c>
      <c r="F112" s="1">
        <v>0</v>
      </c>
      <c r="G112" s="1">
        <v>0</v>
      </c>
      <c r="H112" s="1">
        <v>0</v>
      </c>
      <c r="I112" s="1">
        <v>0</v>
      </c>
      <c r="J112" s="1">
        <v>1</v>
      </c>
      <c r="K112" s="1">
        <v>0</v>
      </c>
      <c r="L112" s="1">
        <v>0</v>
      </c>
    </row>
    <row r="113" spans="1:12" x14ac:dyDescent="0.35">
      <c r="A113" s="1">
        <v>112</v>
      </c>
      <c r="B113" s="1">
        <v>188117</v>
      </c>
      <c r="C113" s="1">
        <v>80</v>
      </c>
      <c r="D113" s="1">
        <v>3</v>
      </c>
      <c r="E113" s="1">
        <v>1</v>
      </c>
      <c r="F113" s="1">
        <v>1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</row>
    <row r="114" spans="1:12" x14ac:dyDescent="0.35">
      <c r="A114" s="1">
        <v>113</v>
      </c>
      <c r="B114" s="1">
        <v>210400</v>
      </c>
      <c r="C114" s="1">
        <v>100</v>
      </c>
      <c r="D114" s="1">
        <v>3</v>
      </c>
      <c r="E114" s="1">
        <v>1</v>
      </c>
      <c r="F114" s="1">
        <v>0</v>
      </c>
      <c r="G114" s="1">
        <v>0</v>
      </c>
      <c r="H114" s="1">
        <v>0</v>
      </c>
      <c r="I114" s="1">
        <v>0</v>
      </c>
      <c r="J114" s="1">
        <v>1</v>
      </c>
      <c r="K114" s="1">
        <v>0</v>
      </c>
      <c r="L114" s="1">
        <v>0</v>
      </c>
    </row>
    <row r="115" spans="1:12" x14ac:dyDescent="0.35">
      <c r="A115" s="1">
        <v>114</v>
      </c>
      <c r="B115" s="1">
        <v>553000</v>
      </c>
      <c r="C115" s="1">
        <v>115</v>
      </c>
      <c r="D115" s="1">
        <v>4</v>
      </c>
      <c r="E115" s="1">
        <v>2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</row>
    <row r="116" spans="1:12" x14ac:dyDescent="0.35">
      <c r="A116" s="1">
        <v>115</v>
      </c>
      <c r="B116" s="1">
        <v>192324</v>
      </c>
      <c r="C116" s="1">
        <v>70</v>
      </c>
      <c r="D116" s="1">
        <v>3</v>
      </c>
      <c r="E116" s="1">
        <v>1</v>
      </c>
      <c r="F116" s="1">
        <v>0</v>
      </c>
      <c r="G116" s="1">
        <v>1</v>
      </c>
      <c r="H116" s="1">
        <v>1</v>
      </c>
      <c r="I116" s="1">
        <v>0</v>
      </c>
      <c r="J116" s="1">
        <v>0</v>
      </c>
      <c r="K116" s="1">
        <v>0</v>
      </c>
      <c r="L116" s="1">
        <v>0</v>
      </c>
    </row>
    <row r="117" spans="1:12" x14ac:dyDescent="0.35">
      <c r="A117" s="1">
        <v>116</v>
      </c>
      <c r="B117" s="1">
        <v>110500</v>
      </c>
      <c r="C117" s="1">
        <v>45</v>
      </c>
      <c r="D117" s="1">
        <v>1</v>
      </c>
      <c r="E117" s="1">
        <v>1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</row>
    <row r="118" spans="1:12" x14ac:dyDescent="0.35">
      <c r="A118" s="1">
        <v>117</v>
      </c>
      <c r="B118" s="1">
        <v>162300</v>
      </c>
      <c r="C118" s="1">
        <v>60</v>
      </c>
      <c r="D118" s="1">
        <v>2</v>
      </c>
      <c r="E118" s="1">
        <v>1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</row>
    <row r="119" spans="1:12" x14ac:dyDescent="0.35">
      <c r="A119" s="1">
        <v>118</v>
      </c>
      <c r="B119" s="1">
        <v>160800</v>
      </c>
      <c r="C119" s="1">
        <v>52</v>
      </c>
      <c r="D119" s="1">
        <v>2</v>
      </c>
      <c r="E119" s="1">
        <v>1</v>
      </c>
      <c r="F119" s="1">
        <v>1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</row>
    <row r="120" spans="1:12" x14ac:dyDescent="0.35">
      <c r="A120" s="1">
        <v>119</v>
      </c>
      <c r="B120" s="1">
        <v>186313</v>
      </c>
      <c r="C120" s="1">
        <v>75</v>
      </c>
      <c r="D120" s="1">
        <v>3</v>
      </c>
      <c r="E120" s="1">
        <v>1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</row>
    <row r="121" spans="1:12" x14ac:dyDescent="0.35">
      <c r="A121" s="1">
        <v>120</v>
      </c>
      <c r="B121" s="1">
        <v>117197</v>
      </c>
      <c r="C121" s="1">
        <v>52</v>
      </c>
      <c r="D121" s="1">
        <v>3</v>
      </c>
      <c r="E121" s="1">
        <v>1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</row>
    <row r="122" spans="1:12" x14ac:dyDescent="0.35">
      <c r="A122" s="1">
        <v>121</v>
      </c>
      <c r="B122" s="1">
        <v>462779</v>
      </c>
      <c r="C122" s="1">
        <v>146</v>
      </c>
      <c r="D122" s="1">
        <v>4</v>
      </c>
      <c r="E122" s="1">
        <v>2</v>
      </c>
      <c r="F122" s="1">
        <v>0</v>
      </c>
      <c r="G122" s="1">
        <v>0</v>
      </c>
      <c r="H122" s="1">
        <v>0</v>
      </c>
      <c r="I122" s="1">
        <v>1</v>
      </c>
      <c r="J122" s="1">
        <v>1</v>
      </c>
      <c r="K122" s="1">
        <v>0</v>
      </c>
      <c r="L122" s="1">
        <v>0</v>
      </c>
    </row>
    <row r="123" spans="1:12" x14ac:dyDescent="0.35">
      <c r="A123" s="1">
        <v>122</v>
      </c>
      <c r="B123" s="1">
        <v>162515</v>
      </c>
      <c r="C123" s="1">
        <v>50</v>
      </c>
      <c r="D123" s="1">
        <v>2</v>
      </c>
      <c r="E123" s="1">
        <v>1</v>
      </c>
      <c r="F123" s="1">
        <v>0</v>
      </c>
      <c r="G123" s="1">
        <v>1</v>
      </c>
      <c r="H123" s="1">
        <v>1</v>
      </c>
      <c r="I123" s="1">
        <v>0</v>
      </c>
      <c r="J123" s="1">
        <v>0</v>
      </c>
      <c r="K123" s="1">
        <v>0</v>
      </c>
      <c r="L123" s="1">
        <v>0</v>
      </c>
    </row>
    <row r="124" spans="1:12" x14ac:dyDescent="0.35">
      <c r="A124" s="1">
        <v>123</v>
      </c>
      <c r="B124" s="1">
        <v>148000</v>
      </c>
      <c r="C124" s="1">
        <v>66</v>
      </c>
      <c r="D124" s="1">
        <v>3</v>
      </c>
      <c r="E124" s="1">
        <v>1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</row>
    <row r="125" spans="1:12" x14ac:dyDescent="0.35">
      <c r="A125" s="1">
        <v>124</v>
      </c>
      <c r="B125" s="1">
        <v>221775</v>
      </c>
      <c r="C125" s="1">
        <v>85</v>
      </c>
      <c r="D125" s="1">
        <v>3</v>
      </c>
      <c r="E125" s="1">
        <v>1</v>
      </c>
      <c r="F125" s="1">
        <v>1</v>
      </c>
      <c r="G125" s="1">
        <v>0</v>
      </c>
      <c r="H125" s="1">
        <v>1</v>
      </c>
      <c r="I125" s="1">
        <v>0</v>
      </c>
      <c r="J125" s="1">
        <v>0</v>
      </c>
      <c r="K125" s="1">
        <v>0</v>
      </c>
      <c r="L125" s="1">
        <v>0</v>
      </c>
    </row>
    <row r="126" spans="1:12" x14ac:dyDescent="0.35">
      <c r="A126" s="1">
        <v>125</v>
      </c>
      <c r="B126" s="1">
        <v>142000</v>
      </c>
      <c r="C126" s="1">
        <v>65</v>
      </c>
      <c r="D126" s="1">
        <v>3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</row>
    <row r="127" spans="1:12" hidden="1" x14ac:dyDescent="0.35">
      <c r="A127" s="1">
        <v>126</v>
      </c>
      <c r="B127" s="1">
        <v>110000</v>
      </c>
      <c r="C127" s="1">
        <v>90</v>
      </c>
      <c r="D127" s="1">
        <v>3</v>
      </c>
      <c r="E127" s="1">
        <v>0</v>
      </c>
      <c r="F127" s="1">
        <v>0</v>
      </c>
      <c r="G127" s="1">
        <v>1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</row>
    <row r="128" spans="1:12" x14ac:dyDescent="0.35">
      <c r="A128" s="1">
        <v>127</v>
      </c>
      <c r="B128" s="1">
        <v>240345</v>
      </c>
      <c r="C128" s="1">
        <v>90</v>
      </c>
      <c r="D128" s="1">
        <v>3</v>
      </c>
      <c r="E128" s="1">
        <v>2</v>
      </c>
      <c r="F128" s="1">
        <v>1</v>
      </c>
      <c r="G128" s="1">
        <v>0</v>
      </c>
      <c r="H128" s="1">
        <v>0</v>
      </c>
      <c r="I128" s="1">
        <v>0</v>
      </c>
      <c r="J128" s="1">
        <v>1</v>
      </c>
      <c r="K128" s="1">
        <v>0</v>
      </c>
      <c r="L128" s="1">
        <v>0</v>
      </c>
    </row>
    <row r="129" spans="1:12" x14ac:dyDescent="0.35">
      <c r="A129" s="1">
        <v>128</v>
      </c>
      <c r="B129" s="1">
        <v>155662</v>
      </c>
      <c r="C129" s="1">
        <v>50</v>
      </c>
      <c r="D129" s="1">
        <v>2</v>
      </c>
      <c r="E129" s="1">
        <v>1</v>
      </c>
      <c r="F129" s="1">
        <v>1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</row>
    <row r="130" spans="1:12" hidden="1" x14ac:dyDescent="0.35">
      <c r="A130" s="1">
        <v>129</v>
      </c>
      <c r="B130" s="1">
        <v>252426</v>
      </c>
      <c r="C130" s="1">
        <v>84</v>
      </c>
      <c r="D130" s="1">
        <v>3</v>
      </c>
      <c r="E130" s="1">
        <v>2</v>
      </c>
      <c r="F130" s="1">
        <v>1</v>
      </c>
      <c r="G130" s="1">
        <v>0</v>
      </c>
      <c r="H130" s="1">
        <v>0</v>
      </c>
      <c r="I130" s="1">
        <v>0</v>
      </c>
      <c r="J130" s="1">
        <v>1</v>
      </c>
      <c r="K130" s="1">
        <v>0</v>
      </c>
      <c r="L130" s="1">
        <v>0</v>
      </c>
    </row>
    <row r="131" spans="1:12" x14ac:dyDescent="0.35">
      <c r="A131" s="1">
        <v>130</v>
      </c>
      <c r="B131" s="1">
        <v>183308</v>
      </c>
      <c r="C131" s="1">
        <v>70</v>
      </c>
      <c r="D131" s="1">
        <v>3</v>
      </c>
      <c r="E131" s="1">
        <v>1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</row>
    <row r="132" spans="1:12" x14ac:dyDescent="0.35">
      <c r="A132" s="1">
        <v>131</v>
      </c>
      <c r="B132" s="1">
        <v>137631</v>
      </c>
      <c r="C132" s="1">
        <v>50</v>
      </c>
      <c r="D132" s="1">
        <v>2</v>
      </c>
      <c r="E132" s="1">
        <v>1</v>
      </c>
      <c r="F132" s="1">
        <v>0</v>
      </c>
      <c r="G132" s="1">
        <v>1</v>
      </c>
      <c r="H132" s="1">
        <v>1</v>
      </c>
      <c r="I132" s="1">
        <v>0</v>
      </c>
      <c r="J132" s="1">
        <v>0</v>
      </c>
      <c r="K132" s="1">
        <v>0</v>
      </c>
      <c r="L132" s="1">
        <v>0</v>
      </c>
    </row>
    <row r="133" spans="1:12" x14ac:dyDescent="0.35">
      <c r="A133" s="1">
        <v>132</v>
      </c>
      <c r="B133" s="1">
        <v>480809</v>
      </c>
      <c r="C133" s="1">
        <v>160</v>
      </c>
      <c r="D133" s="1">
        <v>6</v>
      </c>
      <c r="E133" s="1">
        <v>2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</row>
    <row r="134" spans="1:12" hidden="1" x14ac:dyDescent="0.35">
      <c r="A134" s="1">
        <v>133</v>
      </c>
      <c r="B134" s="1">
        <v>93757</v>
      </c>
      <c r="C134" s="1">
        <v>70</v>
      </c>
      <c r="D134" s="1">
        <v>2</v>
      </c>
      <c r="E134" s="1">
        <v>1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</row>
    <row r="135" spans="1:12" x14ac:dyDescent="0.35">
      <c r="A135" s="1">
        <v>134</v>
      </c>
      <c r="B135" s="1">
        <v>378637</v>
      </c>
      <c r="C135" s="1">
        <v>125</v>
      </c>
      <c r="D135" s="1">
        <v>4</v>
      </c>
      <c r="E135" s="1">
        <v>2</v>
      </c>
      <c r="F135" s="1">
        <v>0</v>
      </c>
      <c r="G135" s="1">
        <v>0</v>
      </c>
      <c r="H135" s="1">
        <v>1</v>
      </c>
      <c r="I135" s="1">
        <v>0</v>
      </c>
      <c r="J135" s="1">
        <v>0</v>
      </c>
      <c r="K135" s="1">
        <v>0</v>
      </c>
      <c r="L135" s="1">
        <v>1</v>
      </c>
    </row>
    <row r="136" spans="1:12" x14ac:dyDescent="0.35">
      <c r="A136" s="1">
        <v>135</v>
      </c>
      <c r="B136" s="1">
        <v>221000</v>
      </c>
      <c r="C136" s="1">
        <v>75</v>
      </c>
      <c r="D136" s="1">
        <v>3</v>
      </c>
      <c r="E136" s="1">
        <v>2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</row>
    <row r="137" spans="1:12" hidden="1" x14ac:dyDescent="0.35">
      <c r="A137" s="1">
        <v>136</v>
      </c>
      <c r="B137" s="1">
        <v>144242</v>
      </c>
      <c r="C137" s="1">
        <v>60</v>
      </c>
      <c r="D137" s="1">
        <v>2</v>
      </c>
      <c r="E137" s="1">
        <v>1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</row>
    <row r="138" spans="1:12" x14ac:dyDescent="0.35">
      <c r="A138" s="1">
        <v>137</v>
      </c>
      <c r="B138" s="1">
        <v>190821</v>
      </c>
      <c r="C138" s="1">
        <v>66</v>
      </c>
      <c r="D138" s="1">
        <v>1</v>
      </c>
      <c r="E138" s="1">
        <v>1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</row>
    <row r="139" spans="1:12" x14ac:dyDescent="0.35">
      <c r="A139" s="1">
        <v>138</v>
      </c>
      <c r="B139" s="1">
        <v>128000</v>
      </c>
      <c r="C139" s="1">
        <v>60</v>
      </c>
      <c r="D139" s="1">
        <v>3</v>
      </c>
      <c r="E139" s="1">
        <v>1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</row>
    <row r="140" spans="1:12" x14ac:dyDescent="0.35">
      <c r="A140" s="1">
        <v>139</v>
      </c>
      <c r="B140" s="1">
        <v>227182</v>
      </c>
      <c r="C140" s="1">
        <v>90</v>
      </c>
      <c r="D140" s="1">
        <v>2</v>
      </c>
      <c r="E140" s="1">
        <v>1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</row>
    <row r="141" spans="1:12" x14ac:dyDescent="0.35">
      <c r="A141" s="1">
        <v>140</v>
      </c>
      <c r="B141" s="1">
        <v>281874</v>
      </c>
      <c r="C141" s="1">
        <v>70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0</v>
      </c>
      <c r="J141" s="1">
        <v>0</v>
      </c>
      <c r="K141" s="1">
        <v>0</v>
      </c>
      <c r="L141" s="1">
        <v>0</v>
      </c>
    </row>
    <row r="142" spans="1:12" x14ac:dyDescent="0.35">
      <c r="A142" s="1">
        <v>141</v>
      </c>
      <c r="B142" s="1">
        <v>294000</v>
      </c>
      <c r="C142" s="1">
        <v>80</v>
      </c>
      <c r="D142" s="1">
        <v>3</v>
      </c>
      <c r="E142" s="1">
        <v>2</v>
      </c>
      <c r="F142" s="1">
        <v>1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</row>
    <row r="143" spans="1:12" x14ac:dyDescent="0.35">
      <c r="A143" s="1">
        <v>142</v>
      </c>
      <c r="B143" s="1">
        <v>204344</v>
      </c>
      <c r="C143" s="1">
        <v>75</v>
      </c>
      <c r="D143" s="1">
        <v>4</v>
      </c>
      <c r="E143" s="1">
        <v>1</v>
      </c>
      <c r="F143" s="1">
        <v>1</v>
      </c>
      <c r="G143" s="1">
        <v>0</v>
      </c>
      <c r="H143" s="1">
        <v>1</v>
      </c>
      <c r="I143" s="1">
        <v>0</v>
      </c>
      <c r="J143" s="1">
        <v>0</v>
      </c>
      <c r="K143" s="1">
        <v>0</v>
      </c>
      <c r="L143" s="1">
        <v>0</v>
      </c>
    </row>
    <row r="144" spans="1:12" x14ac:dyDescent="0.35">
      <c r="A144" s="1">
        <v>143</v>
      </c>
      <c r="B144" s="1">
        <v>309521</v>
      </c>
      <c r="C144" s="1">
        <v>90</v>
      </c>
      <c r="D144" s="1">
        <v>3</v>
      </c>
      <c r="E144" s="1">
        <v>1</v>
      </c>
      <c r="F144" s="1">
        <v>1</v>
      </c>
      <c r="G144" s="1">
        <v>0</v>
      </c>
      <c r="H144" s="1">
        <v>1</v>
      </c>
      <c r="I144" s="1">
        <v>0</v>
      </c>
      <c r="J144" s="1">
        <v>0</v>
      </c>
      <c r="K144" s="1">
        <v>0</v>
      </c>
      <c r="L144" s="1">
        <v>0</v>
      </c>
    </row>
    <row r="145" spans="1:12" x14ac:dyDescent="0.35">
      <c r="A145" s="1">
        <v>144</v>
      </c>
      <c r="B145" s="1">
        <v>420700</v>
      </c>
      <c r="C145" s="1">
        <v>102</v>
      </c>
      <c r="D145" s="1">
        <v>4</v>
      </c>
      <c r="E145" s="1">
        <v>2</v>
      </c>
      <c r="F145" s="1">
        <v>1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</row>
    <row r="146" spans="1:12" x14ac:dyDescent="0.35">
      <c r="A146" s="1">
        <v>145</v>
      </c>
      <c r="B146" s="1">
        <v>132000</v>
      </c>
      <c r="C146" s="1">
        <v>70</v>
      </c>
      <c r="D146" s="1">
        <v>2</v>
      </c>
      <c r="E146" s="1">
        <v>1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</row>
    <row r="147" spans="1:12" x14ac:dyDescent="0.35">
      <c r="A147" s="1">
        <v>146</v>
      </c>
      <c r="B147" s="1">
        <v>381643</v>
      </c>
      <c r="C147" s="1">
        <v>105</v>
      </c>
      <c r="D147" s="1">
        <v>3</v>
      </c>
      <c r="E147" s="1">
        <v>2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</row>
    <row r="148" spans="1:12" x14ac:dyDescent="0.35">
      <c r="A148" s="1">
        <v>147</v>
      </c>
      <c r="B148" s="1">
        <v>446552</v>
      </c>
      <c r="C148" s="1">
        <v>150</v>
      </c>
      <c r="D148" s="1">
        <v>6</v>
      </c>
      <c r="E148" s="1">
        <v>2</v>
      </c>
      <c r="F148" s="1">
        <v>1</v>
      </c>
      <c r="G148" s="1">
        <v>0</v>
      </c>
      <c r="H148" s="1">
        <v>0</v>
      </c>
      <c r="I148" s="1">
        <v>0</v>
      </c>
      <c r="J148" s="1">
        <v>1</v>
      </c>
      <c r="K148" s="1">
        <v>0</v>
      </c>
      <c r="L148" s="1">
        <v>0</v>
      </c>
    </row>
    <row r="149" spans="1:12" hidden="1" x14ac:dyDescent="0.35">
      <c r="A149" s="1">
        <v>148</v>
      </c>
      <c r="B149" s="1">
        <v>297501</v>
      </c>
      <c r="C149" s="1">
        <v>100</v>
      </c>
      <c r="D149" s="1">
        <v>4</v>
      </c>
      <c r="E149" s="1">
        <v>2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</row>
    <row r="150" spans="1:12" hidden="1" x14ac:dyDescent="0.35">
      <c r="A150" s="1">
        <v>149</v>
      </c>
      <c r="B150" s="1">
        <v>127500</v>
      </c>
      <c r="C150" s="1">
        <v>60</v>
      </c>
      <c r="D150" s="1">
        <v>3</v>
      </c>
      <c r="E150" s="1">
        <v>1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</row>
    <row r="151" spans="1:12" hidden="1" x14ac:dyDescent="0.35">
      <c r="A151" s="1">
        <v>150</v>
      </c>
      <c r="B151" s="1">
        <v>437056</v>
      </c>
      <c r="C151" s="1">
        <v>90</v>
      </c>
      <c r="D151" s="1">
        <v>1</v>
      </c>
      <c r="E151" s="1">
        <v>1</v>
      </c>
      <c r="F151" s="1">
        <v>1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</row>
    <row r="152" spans="1:12" x14ac:dyDescent="0.35">
      <c r="A152" s="1">
        <v>151</v>
      </c>
      <c r="B152" s="1">
        <v>402670</v>
      </c>
      <c r="C152" s="1">
        <v>105</v>
      </c>
      <c r="D152" s="1">
        <v>4</v>
      </c>
      <c r="E152" s="1">
        <v>2</v>
      </c>
      <c r="F152" s="1">
        <v>0</v>
      </c>
      <c r="G152" s="1">
        <v>0</v>
      </c>
      <c r="H152" s="1">
        <v>0</v>
      </c>
      <c r="I152" s="1">
        <v>1</v>
      </c>
      <c r="J152" s="1">
        <v>0</v>
      </c>
      <c r="K152" s="1">
        <v>0</v>
      </c>
      <c r="L152" s="1">
        <v>0</v>
      </c>
    </row>
    <row r="153" spans="1:12" x14ac:dyDescent="0.35">
      <c r="A153" s="1">
        <v>152</v>
      </c>
      <c r="B153" s="1">
        <v>231390</v>
      </c>
      <c r="C153" s="1">
        <v>85</v>
      </c>
      <c r="D153" s="1">
        <v>1</v>
      </c>
      <c r="E153" s="1">
        <v>1</v>
      </c>
      <c r="F153" s="1">
        <v>1</v>
      </c>
      <c r="G153" s="1">
        <v>0</v>
      </c>
      <c r="H153" s="1">
        <v>0</v>
      </c>
      <c r="I153" s="1">
        <v>1</v>
      </c>
      <c r="J153" s="1">
        <v>0</v>
      </c>
      <c r="K153" s="1">
        <v>0</v>
      </c>
      <c r="L153" s="1">
        <v>0</v>
      </c>
    </row>
    <row r="154" spans="1:12" x14ac:dyDescent="0.35">
      <c r="A154" s="1">
        <v>153</v>
      </c>
      <c r="B154" s="1">
        <v>103374</v>
      </c>
      <c r="C154" s="1">
        <v>45</v>
      </c>
      <c r="D154" s="1">
        <v>1</v>
      </c>
      <c r="E154" s="1">
        <v>1</v>
      </c>
      <c r="F154" s="1">
        <v>0</v>
      </c>
      <c r="G154" s="1">
        <v>0</v>
      </c>
      <c r="H154" s="1">
        <v>1</v>
      </c>
      <c r="I154" s="1">
        <v>0</v>
      </c>
      <c r="J154" s="1">
        <v>0</v>
      </c>
      <c r="K154" s="1">
        <v>0</v>
      </c>
      <c r="L154" s="1">
        <v>0</v>
      </c>
    </row>
    <row r="155" spans="1:12" x14ac:dyDescent="0.35">
      <c r="A155" s="1">
        <v>154</v>
      </c>
      <c r="B155" s="1">
        <v>149652</v>
      </c>
      <c r="C155" s="1">
        <v>40</v>
      </c>
      <c r="D155" s="1">
        <v>1</v>
      </c>
      <c r="E155" s="1">
        <v>1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</row>
    <row r="156" spans="1:12" x14ac:dyDescent="0.35">
      <c r="A156" s="1">
        <v>155</v>
      </c>
      <c r="B156" s="1">
        <v>281874</v>
      </c>
      <c r="C156" s="1">
        <v>70</v>
      </c>
      <c r="D156" s="1">
        <v>1</v>
      </c>
      <c r="E156" s="1">
        <v>1</v>
      </c>
      <c r="F156" s="1">
        <v>1</v>
      </c>
      <c r="G156" s="1">
        <v>1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</row>
    <row r="157" spans="1:12" x14ac:dyDescent="0.35">
      <c r="A157" s="1">
        <v>156</v>
      </c>
      <c r="B157" s="1">
        <v>223570</v>
      </c>
      <c r="C157" s="1">
        <v>78</v>
      </c>
      <c r="D157" s="1">
        <v>3</v>
      </c>
      <c r="E157" s="1">
        <v>1</v>
      </c>
      <c r="F157" s="1">
        <v>1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</row>
    <row r="158" spans="1:12" hidden="1" x14ac:dyDescent="0.35">
      <c r="A158" s="1">
        <v>157</v>
      </c>
      <c r="B158" s="1">
        <v>221773</v>
      </c>
      <c r="C158" s="1">
        <v>80</v>
      </c>
      <c r="D158" s="1">
        <v>3</v>
      </c>
      <c r="E158" s="1">
        <v>1</v>
      </c>
      <c r="F158" s="1">
        <v>1</v>
      </c>
      <c r="G158" s="1">
        <v>0</v>
      </c>
      <c r="H158" s="1">
        <v>1</v>
      </c>
      <c r="I158" s="1">
        <v>0</v>
      </c>
      <c r="J158" s="1">
        <v>0</v>
      </c>
      <c r="K158" s="1">
        <v>0</v>
      </c>
      <c r="L158" s="1">
        <v>0</v>
      </c>
    </row>
    <row r="159" spans="1:12" x14ac:dyDescent="0.35">
      <c r="A159" s="1">
        <v>158</v>
      </c>
      <c r="B159" s="1">
        <v>513865</v>
      </c>
      <c r="C159" s="1">
        <v>90</v>
      </c>
      <c r="D159" s="1">
        <v>3</v>
      </c>
      <c r="E159" s="1">
        <v>2</v>
      </c>
      <c r="F159" s="1">
        <v>0</v>
      </c>
      <c r="G159" s="1">
        <v>1</v>
      </c>
      <c r="H159" s="1">
        <v>1</v>
      </c>
      <c r="I159" s="1">
        <v>0</v>
      </c>
      <c r="J159" s="1">
        <v>0</v>
      </c>
      <c r="K159" s="1">
        <v>0</v>
      </c>
      <c r="L159" s="1">
        <v>0</v>
      </c>
    </row>
    <row r="160" spans="1:12" x14ac:dyDescent="0.35">
      <c r="A160" s="1">
        <v>159</v>
      </c>
      <c r="B160" s="1">
        <v>169756</v>
      </c>
      <c r="C160" s="1">
        <v>68</v>
      </c>
      <c r="D160" s="1">
        <v>3</v>
      </c>
      <c r="E160" s="1">
        <v>1</v>
      </c>
      <c r="F160" s="1">
        <v>0</v>
      </c>
      <c r="G160" s="1">
        <v>0</v>
      </c>
      <c r="H160" s="1">
        <v>0</v>
      </c>
      <c r="I160" s="1">
        <v>0</v>
      </c>
      <c r="J160" s="1">
        <v>1</v>
      </c>
      <c r="K160" s="1">
        <v>0</v>
      </c>
      <c r="L160" s="1">
        <v>0</v>
      </c>
    </row>
    <row r="161" spans="1:12" x14ac:dyDescent="0.35">
      <c r="A161" s="1">
        <v>160</v>
      </c>
      <c r="B161" s="1">
        <v>252425</v>
      </c>
      <c r="C161" s="1">
        <v>95</v>
      </c>
      <c r="D161" s="1">
        <v>4</v>
      </c>
      <c r="E161" s="1">
        <v>2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</row>
    <row r="162" spans="1:12" x14ac:dyDescent="0.35">
      <c r="A162" s="1">
        <v>161</v>
      </c>
      <c r="B162" s="1">
        <v>256000</v>
      </c>
      <c r="C162" s="1">
        <v>111</v>
      </c>
      <c r="D162" s="1">
        <v>4</v>
      </c>
      <c r="E162" s="1">
        <v>2</v>
      </c>
      <c r="F162" s="1">
        <v>0</v>
      </c>
      <c r="G162" s="1">
        <v>0</v>
      </c>
      <c r="H162" s="1">
        <v>0</v>
      </c>
      <c r="I162" s="1">
        <v>0</v>
      </c>
      <c r="J162" s="1">
        <v>1</v>
      </c>
      <c r="K162" s="1">
        <v>0</v>
      </c>
      <c r="L162" s="1">
        <v>0</v>
      </c>
    </row>
    <row r="163" spans="1:12" x14ac:dyDescent="0.35">
      <c r="A163" s="1">
        <v>162</v>
      </c>
      <c r="B163" s="1">
        <v>242960</v>
      </c>
      <c r="C163" s="1">
        <v>70</v>
      </c>
      <c r="D163" s="1">
        <v>2</v>
      </c>
      <c r="E163" s="1">
        <v>1</v>
      </c>
      <c r="F163" s="1">
        <v>1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</row>
    <row r="164" spans="1:12" hidden="1" x14ac:dyDescent="0.35">
      <c r="A164" s="1">
        <v>163</v>
      </c>
      <c r="B164" s="1">
        <v>342576</v>
      </c>
      <c r="C164" s="1">
        <v>80</v>
      </c>
      <c r="D164" s="1">
        <v>2</v>
      </c>
      <c r="E164" s="1">
        <v>1</v>
      </c>
      <c r="F164" s="1">
        <v>0</v>
      </c>
      <c r="G164" s="1">
        <v>0</v>
      </c>
      <c r="H164" s="1">
        <v>1</v>
      </c>
      <c r="I164" s="1">
        <v>0</v>
      </c>
      <c r="J164" s="1">
        <v>1</v>
      </c>
      <c r="K164" s="1">
        <v>0</v>
      </c>
      <c r="L164" s="1">
        <v>0</v>
      </c>
    </row>
    <row r="165" spans="1:12" x14ac:dyDescent="0.35">
      <c r="A165" s="1">
        <v>164</v>
      </c>
      <c r="B165" s="1">
        <v>279500</v>
      </c>
      <c r="C165" s="1">
        <v>105</v>
      </c>
      <c r="D165" s="1">
        <v>4</v>
      </c>
      <c r="E165" s="1">
        <v>2</v>
      </c>
      <c r="F165" s="1">
        <v>1</v>
      </c>
      <c r="G165" s="1">
        <v>0</v>
      </c>
      <c r="H165" s="1">
        <v>0</v>
      </c>
      <c r="I165" s="1">
        <v>0</v>
      </c>
      <c r="J165" s="1">
        <v>1</v>
      </c>
      <c r="K165" s="1">
        <v>0</v>
      </c>
      <c r="L165" s="1">
        <v>0</v>
      </c>
    </row>
    <row r="166" spans="1:12" x14ac:dyDescent="0.35">
      <c r="A166" s="1">
        <v>165</v>
      </c>
      <c r="B166" s="1">
        <v>173100</v>
      </c>
      <c r="C166" s="1">
        <v>60</v>
      </c>
      <c r="D166" s="1">
        <v>3</v>
      </c>
      <c r="E166" s="1">
        <v>1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</row>
    <row r="167" spans="1:12" x14ac:dyDescent="0.35">
      <c r="A167" s="1">
        <v>166</v>
      </c>
      <c r="B167" s="1">
        <v>291490</v>
      </c>
      <c r="C167" s="1">
        <v>110</v>
      </c>
      <c r="D167" s="1">
        <v>3</v>
      </c>
      <c r="E167" s="1">
        <v>2</v>
      </c>
      <c r="F167" s="1">
        <v>0</v>
      </c>
      <c r="G167" s="1">
        <v>0</v>
      </c>
      <c r="H167" s="1">
        <v>0</v>
      </c>
      <c r="I167" s="1">
        <v>0</v>
      </c>
      <c r="J167" s="1">
        <v>1</v>
      </c>
      <c r="K167" s="1">
        <v>0</v>
      </c>
      <c r="L167" s="1">
        <v>0</v>
      </c>
    </row>
    <row r="168" spans="1:12" hidden="1" x14ac:dyDescent="0.35">
      <c r="A168" s="1">
        <v>167</v>
      </c>
      <c r="B168" s="1">
        <v>122005</v>
      </c>
      <c r="C168" s="1">
        <v>70</v>
      </c>
      <c r="D168" s="1">
        <v>2</v>
      </c>
      <c r="E168" s="1">
        <v>1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</row>
    <row r="169" spans="1:12" hidden="1" x14ac:dyDescent="0.35">
      <c r="A169" s="1">
        <v>168</v>
      </c>
      <c r="B169" s="1">
        <v>132500</v>
      </c>
      <c r="C169" s="1">
        <v>65</v>
      </c>
      <c r="D169" s="1">
        <v>3</v>
      </c>
      <c r="E169" s="1">
        <v>1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1</v>
      </c>
    </row>
    <row r="170" spans="1:12" x14ac:dyDescent="0.35">
      <c r="A170" s="1">
        <v>169</v>
      </c>
      <c r="B170" s="1">
        <v>353996</v>
      </c>
      <c r="C170" s="1">
        <v>120</v>
      </c>
      <c r="D170" s="1">
        <v>4</v>
      </c>
      <c r="E170" s="1">
        <v>1</v>
      </c>
      <c r="F170" s="1">
        <v>0</v>
      </c>
      <c r="G170" s="1">
        <v>0</v>
      </c>
      <c r="H170" s="1">
        <v>0</v>
      </c>
      <c r="I170" s="1">
        <v>0</v>
      </c>
      <c r="J170" s="1">
        <v>1</v>
      </c>
      <c r="K170" s="1">
        <v>0</v>
      </c>
      <c r="L170" s="1">
        <v>0</v>
      </c>
    </row>
    <row r="171" spans="1:12" x14ac:dyDescent="0.35">
      <c r="A171" s="1">
        <v>170</v>
      </c>
      <c r="B171" s="1">
        <v>180154</v>
      </c>
      <c r="C171" s="1">
        <v>80</v>
      </c>
      <c r="D171" s="1">
        <v>3</v>
      </c>
      <c r="E171" s="1">
        <v>1</v>
      </c>
      <c r="F171" s="1">
        <v>1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</row>
    <row r="172" spans="1:12" x14ac:dyDescent="0.35">
      <c r="A172" s="1">
        <v>171</v>
      </c>
      <c r="B172" s="1">
        <v>231270</v>
      </c>
      <c r="C172" s="1">
        <v>83</v>
      </c>
      <c r="D172" s="1">
        <v>3</v>
      </c>
      <c r="E172" s="1">
        <v>1</v>
      </c>
      <c r="F172" s="1">
        <v>0</v>
      </c>
      <c r="G172" s="1">
        <v>0</v>
      </c>
      <c r="H172" s="1">
        <v>0</v>
      </c>
      <c r="I172" s="1">
        <v>0</v>
      </c>
      <c r="J172" s="1">
        <v>1</v>
      </c>
      <c r="K172" s="1">
        <v>0</v>
      </c>
      <c r="L172" s="1">
        <v>0</v>
      </c>
    </row>
    <row r="173" spans="1:12" x14ac:dyDescent="0.35">
      <c r="A173" s="1">
        <v>172</v>
      </c>
      <c r="B173" s="1">
        <v>218700</v>
      </c>
      <c r="C173" s="1">
        <v>75</v>
      </c>
      <c r="D173" s="1">
        <v>4</v>
      </c>
      <c r="E173" s="1">
        <v>1</v>
      </c>
      <c r="F173" s="1">
        <v>1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</row>
    <row r="174" spans="1:12" x14ac:dyDescent="0.35">
      <c r="A174" s="1">
        <v>173</v>
      </c>
      <c r="B174" s="1">
        <v>315120</v>
      </c>
      <c r="C174" s="1">
        <v>95</v>
      </c>
      <c r="D174" s="1">
        <v>3</v>
      </c>
      <c r="E174" s="1">
        <v>1</v>
      </c>
      <c r="F174" s="1">
        <v>1</v>
      </c>
      <c r="G174" s="1">
        <v>0</v>
      </c>
      <c r="H174" s="1">
        <v>1</v>
      </c>
      <c r="I174" s="1">
        <v>0</v>
      </c>
      <c r="J174" s="1">
        <v>0</v>
      </c>
      <c r="K174" s="1">
        <v>0</v>
      </c>
      <c r="L174" s="1">
        <v>0</v>
      </c>
    </row>
    <row r="175" spans="1:12" x14ac:dyDescent="0.35">
      <c r="A175" s="1">
        <v>174</v>
      </c>
      <c r="B175" s="1">
        <v>156264</v>
      </c>
      <c r="C175" s="1">
        <v>70</v>
      </c>
      <c r="D175" s="1">
        <v>3</v>
      </c>
      <c r="E175" s="1">
        <v>1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</row>
    <row r="176" spans="1:12" x14ac:dyDescent="0.35">
      <c r="A176" s="1">
        <v>175</v>
      </c>
      <c r="B176" s="1">
        <v>420708</v>
      </c>
      <c r="C176" s="1">
        <v>135</v>
      </c>
      <c r="D176" s="1">
        <v>5</v>
      </c>
      <c r="E176" s="1">
        <v>2</v>
      </c>
      <c r="F176" s="1">
        <v>1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</row>
    <row r="177" spans="1:12" hidden="1" x14ac:dyDescent="0.35">
      <c r="A177" s="1">
        <v>176</v>
      </c>
      <c r="B177" s="1">
        <v>157766</v>
      </c>
      <c r="C177" s="1">
        <v>65</v>
      </c>
      <c r="D177" s="1">
        <v>3</v>
      </c>
      <c r="E177" s="1">
        <v>1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</row>
    <row r="178" spans="1:12" x14ac:dyDescent="0.35">
      <c r="A178" s="1">
        <v>177</v>
      </c>
      <c r="B178" s="1">
        <v>336567</v>
      </c>
      <c r="C178" s="1">
        <v>110</v>
      </c>
      <c r="D178" s="1">
        <v>5</v>
      </c>
      <c r="E178" s="1">
        <v>3</v>
      </c>
      <c r="F178" s="1">
        <v>1</v>
      </c>
      <c r="G178" s="1">
        <v>1</v>
      </c>
      <c r="H178" s="1">
        <v>1</v>
      </c>
      <c r="I178" s="1">
        <v>0</v>
      </c>
      <c r="J178" s="1">
        <v>0</v>
      </c>
      <c r="K178" s="1">
        <v>0</v>
      </c>
      <c r="L178" s="1">
        <v>0</v>
      </c>
    </row>
    <row r="179" spans="1:12" hidden="1" x14ac:dyDescent="0.35">
      <c r="A179" s="1">
        <v>178</v>
      </c>
      <c r="B179" s="1">
        <v>174293</v>
      </c>
      <c r="C179" s="1">
        <v>65</v>
      </c>
      <c r="D179" s="1">
        <v>3</v>
      </c>
      <c r="E179" s="1">
        <v>1</v>
      </c>
      <c r="F179" s="1">
        <v>1</v>
      </c>
      <c r="G179" s="1">
        <v>1</v>
      </c>
      <c r="H179" s="1">
        <v>1</v>
      </c>
      <c r="I179" s="1">
        <v>0</v>
      </c>
      <c r="J179" s="1">
        <v>0</v>
      </c>
      <c r="K179" s="1">
        <v>0</v>
      </c>
      <c r="L179" s="1">
        <v>0</v>
      </c>
    </row>
    <row r="180" spans="1:12" x14ac:dyDescent="0.35">
      <c r="A180" s="1">
        <v>179</v>
      </c>
      <c r="B180" s="1">
        <v>209000</v>
      </c>
      <c r="C180" s="1">
        <v>130</v>
      </c>
      <c r="D180" s="1">
        <v>4</v>
      </c>
      <c r="E180" s="1">
        <v>2</v>
      </c>
      <c r="F180" s="1">
        <v>1</v>
      </c>
      <c r="G180" s="1">
        <v>0</v>
      </c>
      <c r="H180" s="1">
        <v>1</v>
      </c>
      <c r="I180" s="1">
        <v>0</v>
      </c>
      <c r="J180" s="1">
        <v>1</v>
      </c>
      <c r="K180" s="1">
        <v>0</v>
      </c>
      <c r="L180" s="1">
        <v>0</v>
      </c>
    </row>
    <row r="181" spans="1:12" x14ac:dyDescent="0.35">
      <c r="A181" s="1">
        <v>180</v>
      </c>
      <c r="B181" s="1">
        <v>135829</v>
      </c>
      <c r="C181" s="1">
        <v>60</v>
      </c>
      <c r="D181" s="1">
        <v>2</v>
      </c>
      <c r="E181" s="1">
        <v>1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</row>
    <row r="182" spans="1:12" x14ac:dyDescent="0.35">
      <c r="A182" s="1">
        <v>181</v>
      </c>
      <c r="B182" s="1">
        <v>189000</v>
      </c>
      <c r="C182" s="1">
        <v>70</v>
      </c>
      <c r="D182" s="1">
        <v>3</v>
      </c>
      <c r="E182" s="1">
        <v>2</v>
      </c>
      <c r="F182" s="1">
        <v>0</v>
      </c>
      <c r="G182" s="1">
        <v>0</v>
      </c>
      <c r="H182" s="1">
        <v>0</v>
      </c>
      <c r="I182" s="1">
        <v>1</v>
      </c>
      <c r="J182" s="1">
        <v>0</v>
      </c>
      <c r="K182" s="1">
        <v>0</v>
      </c>
      <c r="L182" s="1">
        <v>0</v>
      </c>
    </row>
    <row r="183" spans="1:12" x14ac:dyDescent="0.35">
      <c r="A183" s="1">
        <v>182</v>
      </c>
      <c r="B183" s="1">
        <v>177300</v>
      </c>
      <c r="C183" s="1">
        <v>91</v>
      </c>
      <c r="D183" s="1">
        <v>4</v>
      </c>
      <c r="E183" s="1">
        <v>1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</row>
    <row r="184" spans="1:12" hidden="1" x14ac:dyDescent="0.35">
      <c r="A184" s="1">
        <v>183</v>
      </c>
      <c r="B184" s="1">
        <v>174000</v>
      </c>
      <c r="C184" s="1">
        <v>90</v>
      </c>
      <c r="D184" s="1">
        <v>3</v>
      </c>
      <c r="E184" s="1">
        <v>2</v>
      </c>
      <c r="F184" s="1">
        <v>1</v>
      </c>
      <c r="G184" s="1">
        <v>0</v>
      </c>
      <c r="H184" s="1">
        <v>0</v>
      </c>
      <c r="I184" s="1">
        <v>1</v>
      </c>
      <c r="J184" s="1">
        <v>0</v>
      </c>
      <c r="K184" s="1">
        <v>0</v>
      </c>
      <c r="L184" s="1">
        <v>0</v>
      </c>
    </row>
    <row r="185" spans="1:12" x14ac:dyDescent="0.35">
      <c r="A185" s="1">
        <v>184</v>
      </c>
      <c r="B185" s="1">
        <v>203743</v>
      </c>
      <c r="C185" s="1">
        <v>80</v>
      </c>
      <c r="D185" s="1">
        <v>3</v>
      </c>
      <c r="E185" s="1">
        <v>2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</row>
    <row r="186" spans="1:12" x14ac:dyDescent="0.35">
      <c r="A186" s="1">
        <v>185</v>
      </c>
      <c r="B186" s="1">
        <v>131622</v>
      </c>
      <c r="C186" s="1">
        <v>45</v>
      </c>
      <c r="D186" s="1">
        <v>1</v>
      </c>
      <c r="E186" s="1">
        <v>1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</row>
    <row r="187" spans="1:12" x14ac:dyDescent="0.35">
      <c r="A187" s="1">
        <v>186</v>
      </c>
      <c r="B187" s="1">
        <v>139000</v>
      </c>
      <c r="C187" s="1">
        <v>50</v>
      </c>
      <c r="D187" s="1">
        <v>2</v>
      </c>
      <c r="E187" s="1">
        <v>1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</row>
    <row r="188" spans="1:12" x14ac:dyDescent="0.35">
      <c r="A188" s="1">
        <v>187</v>
      </c>
      <c r="B188" s="1">
        <v>235356</v>
      </c>
      <c r="C188" s="1">
        <v>65</v>
      </c>
      <c r="D188" s="1">
        <v>2</v>
      </c>
      <c r="E188" s="1">
        <v>1</v>
      </c>
      <c r="F188" s="1">
        <v>0</v>
      </c>
      <c r="G188" s="1">
        <v>0</v>
      </c>
      <c r="H188" s="1">
        <v>0</v>
      </c>
      <c r="I188" s="1">
        <v>1</v>
      </c>
      <c r="J188" s="1">
        <v>0</v>
      </c>
      <c r="K188" s="1">
        <v>0</v>
      </c>
      <c r="L188" s="1">
        <v>0</v>
      </c>
    </row>
    <row r="189" spans="1:12" x14ac:dyDescent="0.35">
      <c r="A189" s="1">
        <v>188</v>
      </c>
      <c r="B189" s="1">
        <v>219369</v>
      </c>
      <c r="C189" s="1">
        <v>95</v>
      </c>
      <c r="D189" s="1">
        <v>4</v>
      </c>
      <c r="E189" s="1">
        <v>2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</row>
    <row r="190" spans="1:12" hidden="1" x14ac:dyDescent="0.35">
      <c r="A190" s="1">
        <v>189</v>
      </c>
      <c r="B190" s="1">
        <v>373910</v>
      </c>
      <c r="C190" s="1">
        <v>103</v>
      </c>
      <c r="D190" s="1">
        <v>3</v>
      </c>
      <c r="E190" s="1">
        <v>2</v>
      </c>
      <c r="F190" s="1">
        <v>0</v>
      </c>
      <c r="G190" s="1">
        <v>0</v>
      </c>
      <c r="H190" s="1">
        <v>1</v>
      </c>
      <c r="I190" s="1">
        <v>0</v>
      </c>
      <c r="J190" s="1">
        <v>0</v>
      </c>
      <c r="K190" s="1">
        <v>0</v>
      </c>
      <c r="L190" s="1">
        <v>0</v>
      </c>
    </row>
    <row r="191" spans="1:12" hidden="1" x14ac:dyDescent="0.35">
      <c r="A191" s="1">
        <v>190</v>
      </c>
      <c r="B191" s="1">
        <v>152056</v>
      </c>
      <c r="C191" s="1">
        <v>100</v>
      </c>
      <c r="D191" s="1">
        <v>3</v>
      </c>
      <c r="E191" s="1">
        <v>1</v>
      </c>
      <c r="F191" s="1">
        <v>0</v>
      </c>
      <c r="G191" s="1">
        <v>1</v>
      </c>
      <c r="H191" s="1">
        <v>1</v>
      </c>
      <c r="I191" s="1">
        <v>0</v>
      </c>
      <c r="J191" s="1">
        <v>1</v>
      </c>
      <c r="K191" s="1">
        <v>0</v>
      </c>
      <c r="L191" s="1">
        <v>0</v>
      </c>
    </row>
    <row r="192" spans="1:12" x14ac:dyDescent="0.35">
      <c r="A192" s="1">
        <v>191</v>
      </c>
      <c r="B192" s="1">
        <v>169485</v>
      </c>
      <c r="C192" s="1">
        <v>75</v>
      </c>
      <c r="D192" s="1">
        <v>3</v>
      </c>
      <c r="E192" s="1">
        <v>1</v>
      </c>
      <c r="F192" s="1">
        <v>1</v>
      </c>
      <c r="G192" s="1">
        <v>0</v>
      </c>
      <c r="H192" s="1">
        <v>1</v>
      </c>
      <c r="I192" s="1">
        <v>0</v>
      </c>
      <c r="J192" s="1">
        <v>0</v>
      </c>
      <c r="K192" s="1">
        <v>0</v>
      </c>
      <c r="L192" s="1">
        <v>0</v>
      </c>
    </row>
    <row r="193" spans="1:12" x14ac:dyDescent="0.35">
      <c r="A193" s="1">
        <v>192</v>
      </c>
      <c r="B193" s="1">
        <v>270455</v>
      </c>
      <c r="C193" s="1">
        <v>90</v>
      </c>
      <c r="D193" s="1">
        <v>3</v>
      </c>
      <c r="E193" s="1">
        <v>2</v>
      </c>
      <c r="F193" s="1">
        <v>0</v>
      </c>
      <c r="G193" s="1">
        <v>0</v>
      </c>
      <c r="H193" s="1">
        <v>1</v>
      </c>
      <c r="I193" s="1">
        <v>1</v>
      </c>
      <c r="J193" s="1">
        <v>0</v>
      </c>
      <c r="K193" s="1">
        <v>0</v>
      </c>
      <c r="L193" s="1">
        <v>0</v>
      </c>
    </row>
    <row r="194" spans="1:12" x14ac:dyDescent="0.35">
      <c r="A194" s="1">
        <v>193</v>
      </c>
      <c r="B194" s="1">
        <v>165278</v>
      </c>
      <c r="C194" s="1">
        <v>65</v>
      </c>
      <c r="D194" s="1">
        <v>3</v>
      </c>
      <c r="E194" s="1">
        <v>1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</row>
    <row r="195" spans="1:12" x14ac:dyDescent="0.35">
      <c r="A195" s="1">
        <v>194</v>
      </c>
      <c r="B195" s="1">
        <v>145842</v>
      </c>
      <c r="C195" s="1">
        <v>65</v>
      </c>
      <c r="D195" s="1">
        <v>3</v>
      </c>
      <c r="E195" s="1">
        <v>1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</row>
    <row r="196" spans="1:12" x14ac:dyDescent="0.35">
      <c r="A196" s="1">
        <v>195</v>
      </c>
      <c r="B196" s="1">
        <v>189000</v>
      </c>
      <c r="C196" s="1">
        <v>70</v>
      </c>
      <c r="D196" s="1">
        <v>3</v>
      </c>
      <c r="E196" s="1">
        <v>1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</row>
    <row r="197" spans="1:12" x14ac:dyDescent="0.35">
      <c r="A197" s="1">
        <v>196</v>
      </c>
      <c r="B197" s="1">
        <v>453764</v>
      </c>
      <c r="C197" s="1">
        <v>110</v>
      </c>
      <c r="D197" s="1">
        <v>3</v>
      </c>
      <c r="E197" s="1">
        <v>1</v>
      </c>
      <c r="F197" s="1">
        <v>0</v>
      </c>
      <c r="G197" s="1">
        <v>0</v>
      </c>
      <c r="H197" s="1">
        <v>0</v>
      </c>
      <c r="I197" s="1">
        <v>1</v>
      </c>
      <c r="J197" s="1">
        <v>0</v>
      </c>
      <c r="K197" s="1">
        <v>0</v>
      </c>
      <c r="L197" s="1">
        <v>0</v>
      </c>
    </row>
    <row r="198" spans="1:12" x14ac:dyDescent="0.35">
      <c r="A198" s="1">
        <v>197</v>
      </c>
      <c r="B198" s="1">
        <v>219369</v>
      </c>
      <c r="C198" s="1">
        <v>85</v>
      </c>
      <c r="D198" s="1">
        <v>3</v>
      </c>
      <c r="E198" s="1">
        <v>1</v>
      </c>
      <c r="F198" s="1">
        <v>1</v>
      </c>
      <c r="G198" s="1">
        <v>0</v>
      </c>
      <c r="H198" s="1">
        <v>1</v>
      </c>
      <c r="I198" s="1">
        <v>0</v>
      </c>
      <c r="J198" s="1">
        <v>0</v>
      </c>
      <c r="K198" s="1">
        <v>0</v>
      </c>
      <c r="L198" s="1">
        <v>0</v>
      </c>
    </row>
    <row r="199" spans="1:12" x14ac:dyDescent="0.35">
      <c r="A199" s="1">
        <v>198</v>
      </c>
      <c r="B199" s="1">
        <v>294495</v>
      </c>
      <c r="C199" s="1">
        <v>100</v>
      </c>
      <c r="D199" s="1">
        <v>4</v>
      </c>
      <c r="E199" s="1">
        <v>2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</row>
    <row r="200" spans="1:12" x14ac:dyDescent="0.35">
      <c r="A200" s="1">
        <v>199</v>
      </c>
      <c r="B200" s="1">
        <v>295698</v>
      </c>
      <c r="C200" s="1">
        <v>130</v>
      </c>
      <c r="D200" s="1">
        <v>3</v>
      </c>
      <c r="E200" s="1">
        <v>3</v>
      </c>
      <c r="F200" s="1">
        <v>1</v>
      </c>
      <c r="G200" s="1">
        <v>0</v>
      </c>
      <c r="H200" s="1">
        <v>0</v>
      </c>
      <c r="I200" s="1">
        <v>1</v>
      </c>
      <c r="J200" s="1">
        <v>1</v>
      </c>
      <c r="K200" s="1">
        <v>0</v>
      </c>
      <c r="L200" s="1">
        <v>0</v>
      </c>
    </row>
    <row r="201" spans="1:12" x14ac:dyDescent="0.35">
      <c r="A201" s="1">
        <v>200</v>
      </c>
      <c r="B201" s="1">
        <v>222374</v>
      </c>
      <c r="C201" s="1">
        <v>85</v>
      </c>
      <c r="D201" s="1">
        <v>3</v>
      </c>
      <c r="E201" s="1">
        <v>1</v>
      </c>
      <c r="F201" s="1">
        <v>1</v>
      </c>
      <c r="G201" s="1">
        <v>0</v>
      </c>
      <c r="H201" s="1">
        <v>0</v>
      </c>
      <c r="I201" s="1">
        <v>0</v>
      </c>
      <c r="J201" s="1">
        <v>1</v>
      </c>
      <c r="K201" s="1">
        <v>0</v>
      </c>
      <c r="L201" s="1">
        <v>0</v>
      </c>
    </row>
    <row r="202" spans="1:12" x14ac:dyDescent="0.35">
      <c r="A202" s="1">
        <v>201</v>
      </c>
      <c r="B202" s="1">
        <v>144242</v>
      </c>
      <c r="C202" s="1">
        <v>60</v>
      </c>
      <c r="D202" s="1">
        <v>2</v>
      </c>
      <c r="E202" s="1">
        <v>1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1</v>
      </c>
    </row>
    <row r="203" spans="1:12" hidden="1" x14ac:dyDescent="0.35">
      <c r="A203" s="1">
        <v>202</v>
      </c>
      <c r="B203" s="1">
        <v>261440</v>
      </c>
      <c r="C203" s="1">
        <v>100</v>
      </c>
      <c r="D203" s="1">
        <v>4</v>
      </c>
      <c r="E203" s="1">
        <v>2</v>
      </c>
      <c r="F203" s="1">
        <v>0</v>
      </c>
      <c r="G203" s="1">
        <v>0</v>
      </c>
      <c r="H203" s="1">
        <v>1</v>
      </c>
      <c r="I203" s="1">
        <v>0</v>
      </c>
      <c r="J203" s="1">
        <v>0</v>
      </c>
      <c r="K203" s="1">
        <v>0</v>
      </c>
      <c r="L203" s="1">
        <v>0</v>
      </c>
    </row>
    <row r="204" spans="1:12" x14ac:dyDescent="0.35">
      <c r="A204" s="1">
        <v>203</v>
      </c>
      <c r="B204" s="1">
        <v>209753</v>
      </c>
      <c r="C204" s="1">
        <v>85</v>
      </c>
      <c r="D204" s="1">
        <v>3</v>
      </c>
      <c r="E204" s="1">
        <v>1</v>
      </c>
      <c r="F204" s="1">
        <v>1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</row>
    <row r="205" spans="1:12" x14ac:dyDescent="0.35">
      <c r="A205" s="1">
        <v>204</v>
      </c>
      <c r="B205" s="1">
        <v>321500</v>
      </c>
      <c r="C205" s="1">
        <v>85</v>
      </c>
      <c r="D205" s="1">
        <v>3</v>
      </c>
      <c r="E205" s="1">
        <v>2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</row>
    <row r="206" spans="1:12" x14ac:dyDescent="0.35">
      <c r="A206" s="1">
        <v>205</v>
      </c>
      <c r="B206" s="1">
        <v>204344</v>
      </c>
      <c r="C206" s="1">
        <v>80</v>
      </c>
      <c r="D206" s="1">
        <v>3</v>
      </c>
      <c r="E206" s="1">
        <v>1</v>
      </c>
      <c r="F206" s="1">
        <v>1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</row>
    <row r="207" spans="1:12" x14ac:dyDescent="0.35">
      <c r="A207" s="1">
        <v>206</v>
      </c>
      <c r="B207" s="1">
        <v>443547</v>
      </c>
      <c r="C207" s="1">
        <v>90</v>
      </c>
      <c r="D207" s="1">
        <v>3</v>
      </c>
      <c r="E207" s="1">
        <v>1</v>
      </c>
      <c r="F207" s="1">
        <v>0</v>
      </c>
      <c r="G207" s="1">
        <v>0</v>
      </c>
      <c r="H207" s="1">
        <v>0</v>
      </c>
      <c r="I207" s="1">
        <v>1</v>
      </c>
      <c r="J207" s="1">
        <v>0</v>
      </c>
      <c r="K207" s="1">
        <v>0</v>
      </c>
      <c r="L207" s="1">
        <v>1</v>
      </c>
    </row>
    <row r="208" spans="1:12" x14ac:dyDescent="0.35">
      <c r="A208" s="1">
        <v>207</v>
      </c>
      <c r="B208" s="1">
        <v>205710</v>
      </c>
      <c r="C208" s="1">
        <v>75</v>
      </c>
      <c r="D208" s="1">
        <v>3</v>
      </c>
      <c r="E208" s="1">
        <v>2</v>
      </c>
      <c r="F208" s="1">
        <v>1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</row>
    <row r="209" spans="1:12" x14ac:dyDescent="0.35">
      <c r="A209" s="1">
        <v>208</v>
      </c>
      <c r="B209" s="1">
        <v>225500</v>
      </c>
      <c r="C209" s="1">
        <v>80</v>
      </c>
      <c r="D209" s="1">
        <v>4</v>
      </c>
      <c r="E209" s="1">
        <v>1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</row>
    <row r="210" spans="1:12" x14ac:dyDescent="0.35">
      <c r="A210" s="1">
        <v>209</v>
      </c>
      <c r="B210" s="1">
        <v>139720</v>
      </c>
      <c r="C210" s="1">
        <v>80</v>
      </c>
      <c r="D210" s="1">
        <v>3</v>
      </c>
      <c r="E210" s="1">
        <v>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</row>
    <row r="211" spans="1:12" x14ac:dyDescent="0.35">
      <c r="A211" s="1">
        <v>210</v>
      </c>
      <c r="B211" s="1">
        <v>208250</v>
      </c>
      <c r="C211" s="1">
        <v>85</v>
      </c>
      <c r="D211" s="1">
        <v>3</v>
      </c>
      <c r="E211" s="1">
        <v>1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1</v>
      </c>
      <c r="L211" s="1">
        <v>0</v>
      </c>
    </row>
    <row r="212" spans="1:12" x14ac:dyDescent="0.35">
      <c r="A212" s="1">
        <v>211</v>
      </c>
      <c r="B212" s="1">
        <v>250000</v>
      </c>
      <c r="C212" s="1">
        <v>90</v>
      </c>
      <c r="D212" s="1">
        <v>4</v>
      </c>
      <c r="E212" s="1">
        <v>2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</row>
    <row r="213" spans="1:12" x14ac:dyDescent="0.35">
      <c r="A213" s="1">
        <v>212</v>
      </c>
      <c r="B213" s="1">
        <v>257533</v>
      </c>
      <c r="C213" s="1">
        <v>80</v>
      </c>
      <c r="D213" s="1">
        <v>3</v>
      </c>
      <c r="E213" s="1">
        <v>1</v>
      </c>
      <c r="F213" s="1">
        <v>1</v>
      </c>
      <c r="G213" s="1">
        <v>0</v>
      </c>
      <c r="H213" s="1">
        <v>0</v>
      </c>
      <c r="I213" s="1">
        <v>0</v>
      </c>
      <c r="J213" s="1">
        <v>1</v>
      </c>
      <c r="K213" s="1">
        <v>0</v>
      </c>
      <c r="L213" s="1">
        <v>0</v>
      </c>
    </row>
    <row r="214" spans="1:12" hidden="1" x14ac:dyDescent="0.35">
      <c r="A214" s="1">
        <v>213</v>
      </c>
      <c r="B214" s="1">
        <v>300446</v>
      </c>
      <c r="C214" s="1">
        <v>95</v>
      </c>
      <c r="D214" s="1">
        <v>3</v>
      </c>
      <c r="E214" s="1">
        <v>2</v>
      </c>
      <c r="F214" s="1">
        <v>1</v>
      </c>
      <c r="G214" s="1">
        <v>0</v>
      </c>
      <c r="H214" s="1">
        <v>0</v>
      </c>
      <c r="I214" s="1">
        <v>0</v>
      </c>
      <c r="J214" s="1">
        <v>1</v>
      </c>
      <c r="K214" s="1">
        <v>0</v>
      </c>
      <c r="L214" s="1">
        <v>0</v>
      </c>
    </row>
    <row r="215" spans="1:12" x14ac:dyDescent="0.35">
      <c r="A215" s="1">
        <v>214</v>
      </c>
      <c r="B215" s="1">
        <v>114192</v>
      </c>
      <c r="C215" s="1">
        <v>50</v>
      </c>
      <c r="D215" s="1">
        <v>2</v>
      </c>
      <c r="E215" s="1">
        <v>1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</row>
    <row r="216" spans="1:12" x14ac:dyDescent="0.35">
      <c r="A216" s="1">
        <v>215</v>
      </c>
      <c r="B216" s="1">
        <v>273451</v>
      </c>
      <c r="C216" s="1">
        <v>110</v>
      </c>
      <c r="D216" s="1">
        <v>3</v>
      </c>
      <c r="E216" s="1">
        <v>1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</row>
    <row r="217" spans="1:12" x14ac:dyDescent="0.35">
      <c r="A217" s="1">
        <v>216</v>
      </c>
      <c r="B217" s="1">
        <v>390657</v>
      </c>
      <c r="C217" s="1">
        <v>100</v>
      </c>
      <c r="D217" s="1">
        <v>4</v>
      </c>
      <c r="E217" s="1">
        <v>2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</row>
    <row r="218" spans="1:12" x14ac:dyDescent="0.35">
      <c r="A218" s="1">
        <v>217</v>
      </c>
      <c r="B218" s="1">
        <v>319137</v>
      </c>
      <c r="C218" s="1">
        <v>75</v>
      </c>
      <c r="D218" s="1">
        <v>3</v>
      </c>
      <c r="E218" s="1">
        <v>1</v>
      </c>
      <c r="F218" s="1">
        <v>0</v>
      </c>
      <c r="G218" s="1">
        <v>0</v>
      </c>
      <c r="H218" s="1">
        <v>0</v>
      </c>
      <c r="I218" s="1">
        <v>1</v>
      </c>
      <c r="J218" s="1">
        <v>0</v>
      </c>
      <c r="K218" s="1">
        <v>0</v>
      </c>
      <c r="L218" s="1">
        <v>1</v>
      </c>
    </row>
    <row r="219" spans="1:12" x14ac:dyDescent="0.35">
      <c r="A219" s="1">
        <v>218</v>
      </c>
      <c r="B219" s="1">
        <v>177298</v>
      </c>
      <c r="C219" s="1">
        <v>70</v>
      </c>
      <c r="D219" s="1">
        <v>3</v>
      </c>
      <c r="E219" s="1">
        <v>1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</row>
    <row r="220" spans="1:12" x14ac:dyDescent="0.35">
      <c r="A220" s="1">
        <v>219</v>
      </c>
      <c r="B220" s="1">
        <v>390657</v>
      </c>
      <c r="C220" s="1">
        <v>170</v>
      </c>
      <c r="D220" s="1">
        <v>4</v>
      </c>
      <c r="E220" s="1">
        <v>1</v>
      </c>
      <c r="F220" s="1">
        <v>0</v>
      </c>
      <c r="G220" s="1">
        <v>1</v>
      </c>
      <c r="H220" s="1">
        <v>1</v>
      </c>
      <c r="I220" s="1">
        <v>0</v>
      </c>
      <c r="J220" s="1">
        <v>0</v>
      </c>
      <c r="K220" s="1">
        <v>0</v>
      </c>
      <c r="L220" s="1">
        <v>0</v>
      </c>
    </row>
    <row r="221" spans="1:12" x14ac:dyDescent="0.35">
      <c r="A221" s="1">
        <v>220</v>
      </c>
      <c r="B221" s="1">
        <v>143512</v>
      </c>
      <c r="C221" s="1">
        <v>45</v>
      </c>
      <c r="D221" s="1">
        <v>1</v>
      </c>
      <c r="E221" s="1">
        <v>1</v>
      </c>
      <c r="F221" s="1">
        <v>0</v>
      </c>
      <c r="G221" s="1">
        <v>1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</row>
    <row r="222" spans="1:12" x14ac:dyDescent="0.35">
      <c r="A222" s="1">
        <v>221</v>
      </c>
      <c r="B222" s="1">
        <v>191723</v>
      </c>
      <c r="C222" s="1">
        <v>75</v>
      </c>
      <c r="D222" s="1">
        <v>3</v>
      </c>
      <c r="E222" s="1">
        <v>1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</row>
    <row r="223" spans="1:12" hidden="1" x14ac:dyDescent="0.35">
      <c r="A223" s="1">
        <v>222</v>
      </c>
      <c r="B223" s="1">
        <v>285480</v>
      </c>
      <c r="C223" s="1">
        <v>70</v>
      </c>
      <c r="D223" s="1">
        <v>3</v>
      </c>
      <c r="E223" s="1">
        <v>1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</row>
    <row r="224" spans="1:12" hidden="1" x14ac:dyDescent="0.35">
      <c r="A224" s="1">
        <v>223</v>
      </c>
      <c r="B224" s="1">
        <v>480900</v>
      </c>
      <c r="C224" s="1">
        <v>100</v>
      </c>
      <c r="D224" s="1">
        <v>3</v>
      </c>
      <c r="E224" s="1">
        <v>2</v>
      </c>
      <c r="F224" s="1">
        <v>0</v>
      </c>
      <c r="G224" s="1">
        <v>0</v>
      </c>
      <c r="H224" s="1">
        <v>0</v>
      </c>
      <c r="I224" s="1">
        <v>1</v>
      </c>
      <c r="J224" s="1">
        <v>0</v>
      </c>
      <c r="K224" s="1">
        <v>0</v>
      </c>
      <c r="L224" s="1">
        <v>0</v>
      </c>
    </row>
    <row r="225" spans="1:12" x14ac:dyDescent="0.35">
      <c r="A225" s="1">
        <v>224</v>
      </c>
      <c r="B225" s="1">
        <v>203800</v>
      </c>
      <c r="C225" s="1">
        <v>90</v>
      </c>
      <c r="D225" s="1">
        <v>4</v>
      </c>
      <c r="E225" s="1">
        <v>1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</row>
    <row r="226" spans="1:12" x14ac:dyDescent="0.35">
      <c r="A226" s="1">
        <v>225</v>
      </c>
      <c r="B226" s="1">
        <v>164616</v>
      </c>
      <c r="C226" s="1">
        <v>50</v>
      </c>
      <c r="D226" s="1">
        <v>1</v>
      </c>
      <c r="E226" s="1">
        <v>1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1</v>
      </c>
      <c r="L226" s="1">
        <v>0</v>
      </c>
    </row>
    <row r="227" spans="1:12" x14ac:dyDescent="0.35">
      <c r="A227" s="1">
        <v>226</v>
      </c>
      <c r="B227" s="1">
        <v>226000</v>
      </c>
      <c r="C227" s="1">
        <v>100</v>
      </c>
      <c r="D227" s="1">
        <v>3</v>
      </c>
      <c r="E227" s="1">
        <v>1</v>
      </c>
      <c r="F227" s="1">
        <v>0</v>
      </c>
      <c r="G227" s="1">
        <v>0</v>
      </c>
      <c r="H227" s="1">
        <v>0</v>
      </c>
      <c r="I227" s="1">
        <v>0</v>
      </c>
      <c r="J227" s="1">
        <v>1</v>
      </c>
      <c r="K227" s="1">
        <v>0</v>
      </c>
      <c r="L227" s="1">
        <v>0</v>
      </c>
    </row>
    <row r="228" spans="1:12" x14ac:dyDescent="0.35">
      <c r="A228" s="1">
        <v>227</v>
      </c>
      <c r="B228" s="1">
        <v>215300</v>
      </c>
      <c r="C228" s="1">
        <v>80</v>
      </c>
      <c r="D228" s="1">
        <v>4</v>
      </c>
      <c r="E228" s="1">
        <v>1</v>
      </c>
      <c r="F228" s="1">
        <v>1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</row>
    <row r="229" spans="1:12" x14ac:dyDescent="0.35">
      <c r="A229" s="1">
        <v>228</v>
      </c>
      <c r="B229" s="1">
        <v>252425</v>
      </c>
      <c r="C229" s="1">
        <v>88</v>
      </c>
      <c r="D229" s="1">
        <v>3</v>
      </c>
      <c r="E229" s="1">
        <v>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</row>
    <row r="230" spans="1:12" x14ac:dyDescent="0.35">
      <c r="A230" s="1">
        <v>229</v>
      </c>
      <c r="B230" s="1">
        <v>384000</v>
      </c>
      <c r="C230" s="1">
        <v>100</v>
      </c>
      <c r="D230" s="1">
        <v>4</v>
      </c>
      <c r="E230" s="1">
        <v>2</v>
      </c>
      <c r="F230" s="1">
        <v>0</v>
      </c>
      <c r="G230" s="1">
        <v>0</v>
      </c>
      <c r="H230" s="1">
        <v>1</v>
      </c>
      <c r="I230" s="1">
        <v>0</v>
      </c>
      <c r="J230" s="1">
        <v>1</v>
      </c>
      <c r="K230" s="1">
        <v>0</v>
      </c>
      <c r="L230" s="1">
        <v>0</v>
      </c>
    </row>
    <row r="231" spans="1:12" hidden="1" x14ac:dyDescent="0.35">
      <c r="A231" s="1">
        <v>230</v>
      </c>
      <c r="B231" s="1">
        <v>155662</v>
      </c>
      <c r="C231" s="1">
        <v>103</v>
      </c>
      <c r="D231" s="1">
        <v>3</v>
      </c>
      <c r="E231" s="1">
        <v>1</v>
      </c>
      <c r="F231" s="1">
        <v>0</v>
      </c>
      <c r="G231" s="1">
        <v>0</v>
      </c>
      <c r="H231" s="1">
        <v>1</v>
      </c>
      <c r="I231" s="1">
        <v>0</v>
      </c>
      <c r="J231" s="1">
        <v>0</v>
      </c>
      <c r="K231" s="1">
        <v>0</v>
      </c>
      <c r="L231" s="1">
        <v>0</v>
      </c>
    </row>
    <row r="232" spans="1:12" hidden="1" x14ac:dyDescent="0.35">
      <c r="A232" s="1">
        <v>231</v>
      </c>
      <c r="B232" s="1">
        <v>215300</v>
      </c>
      <c r="C232" s="1">
        <v>80</v>
      </c>
      <c r="D232" s="1">
        <v>4</v>
      </c>
      <c r="E232" s="1">
        <v>1</v>
      </c>
      <c r="F232" s="1">
        <v>1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</row>
    <row r="233" spans="1:12" x14ac:dyDescent="0.35">
      <c r="A233" s="1">
        <v>232</v>
      </c>
      <c r="B233" s="1">
        <v>165279</v>
      </c>
      <c r="C233" s="1">
        <v>85</v>
      </c>
      <c r="D233" s="1">
        <v>3</v>
      </c>
      <c r="E233" s="1">
        <v>1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</row>
    <row r="234" spans="1:12" x14ac:dyDescent="0.35">
      <c r="A234" s="1">
        <v>233</v>
      </c>
      <c r="B234" s="1">
        <v>156263</v>
      </c>
      <c r="C234" s="1">
        <v>60</v>
      </c>
      <c r="D234" s="1">
        <v>3</v>
      </c>
      <c r="E234" s="1">
        <v>1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</row>
    <row r="235" spans="1:12" x14ac:dyDescent="0.35">
      <c r="A235" s="1">
        <v>234</v>
      </c>
      <c r="B235" s="1">
        <v>450760</v>
      </c>
      <c r="C235" s="1">
        <v>150</v>
      </c>
      <c r="D235" s="1">
        <v>4</v>
      </c>
      <c r="E235" s="1">
        <v>2</v>
      </c>
      <c r="F235" s="1">
        <v>1</v>
      </c>
      <c r="G235" s="1">
        <v>0</v>
      </c>
      <c r="H235" s="1">
        <v>0</v>
      </c>
      <c r="I235" s="1">
        <v>1</v>
      </c>
      <c r="J235" s="1">
        <v>0</v>
      </c>
      <c r="K235" s="1">
        <v>0</v>
      </c>
      <c r="L235" s="1">
        <v>0</v>
      </c>
    </row>
    <row r="236" spans="1:12" hidden="1" x14ac:dyDescent="0.35">
      <c r="A236" s="1">
        <v>235</v>
      </c>
      <c r="B236" s="1">
        <v>543900</v>
      </c>
      <c r="C236" s="1">
        <v>190</v>
      </c>
      <c r="D236" s="1">
        <v>6</v>
      </c>
      <c r="E236" s="1">
        <v>4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</row>
    <row r="237" spans="1:12" x14ac:dyDescent="0.35">
      <c r="A237" s="1">
        <v>236</v>
      </c>
      <c r="B237" s="1">
        <v>282475</v>
      </c>
      <c r="C237" s="1">
        <v>110</v>
      </c>
      <c r="D237" s="1">
        <v>3</v>
      </c>
      <c r="E237" s="1">
        <v>2</v>
      </c>
      <c r="F237" s="1">
        <v>0</v>
      </c>
      <c r="G237" s="1">
        <v>1</v>
      </c>
      <c r="H237" s="1">
        <v>0</v>
      </c>
      <c r="I237" s="1">
        <v>0</v>
      </c>
      <c r="J237" s="1">
        <v>1</v>
      </c>
      <c r="K237" s="1">
        <v>0</v>
      </c>
      <c r="L237" s="1">
        <v>0</v>
      </c>
    </row>
    <row r="238" spans="1:12" x14ac:dyDescent="0.35">
      <c r="A238" s="1">
        <v>237</v>
      </c>
      <c r="B238" s="1">
        <v>270455</v>
      </c>
      <c r="C238" s="1">
        <v>90</v>
      </c>
      <c r="D238" s="1">
        <v>2</v>
      </c>
      <c r="E238" s="1">
        <v>1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</row>
    <row r="239" spans="1:12" x14ac:dyDescent="0.35">
      <c r="A239" s="1">
        <v>238</v>
      </c>
      <c r="B239" s="1">
        <v>141700</v>
      </c>
      <c r="C239" s="1">
        <v>65</v>
      </c>
      <c r="D239" s="1">
        <v>2</v>
      </c>
      <c r="E239" s="1">
        <v>1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</row>
    <row r="240" spans="1:12" x14ac:dyDescent="0.35">
      <c r="A240" s="1">
        <v>239</v>
      </c>
      <c r="B240" s="1">
        <v>511350</v>
      </c>
      <c r="C240" s="1">
        <v>103</v>
      </c>
      <c r="D240" s="1">
        <v>3</v>
      </c>
      <c r="E240" s="1">
        <v>2</v>
      </c>
      <c r="F240" s="1">
        <v>0</v>
      </c>
      <c r="G240" s="1">
        <v>0</v>
      </c>
      <c r="H240" s="1">
        <v>1</v>
      </c>
      <c r="I240" s="1">
        <v>0</v>
      </c>
      <c r="J240" s="1">
        <v>0</v>
      </c>
      <c r="K240" s="1">
        <v>0</v>
      </c>
      <c r="L240" s="1">
        <v>0</v>
      </c>
    </row>
    <row r="241" spans="1:12" x14ac:dyDescent="0.35">
      <c r="A241" s="1">
        <v>240</v>
      </c>
      <c r="B241" s="1">
        <v>261440</v>
      </c>
      <c r="C241" s="1">
        <v>80</v>
      </c>
      <c r="D241" s="1">
        <v>4</v>
      </c>
      <c r="E241" s="1">
        <v>1</v>
      </c>
      <c r="F241" s="1">
        <v>1</v>
      </c>
      <c r="G241" s="1">
        <v>1</v>
      </c>
      <c r="H241" s="1">
        <v>1</v>
      </c>
      <c r="I241" s="1">
        <v>0</v>
      </c>
      <c r="J241" s="1">
        <v>0</v>
      </c>
      <c r="K241" s="1">
        <v>1</v>
      </c>
      <c r="L241" s="1">
        <v>0</v>
      </c>
    </row>
    <row r="242" spans="1:12" x14ac:dyDescent="0.35">
      <c r="A242" s="1">
        <v>241</v>
      </c>
      <c r="B242" s="1">
        <v>294196</v>
      </c>
      <c r="C242" s="1">
        <v>115</v>
      </c>
      <c r="D242" s="1">
        <v>3</v>
      </c>
      <c r="E242" s="1">
        <v>2</v>
      </c>
      <c r="F242" s="1">
        <v>1</v>
      </c>
      <c r="G242" s="1">
        <v>0</v>
      </c>
      <c r="H242" s="1">
        <v>1</v>
      </c>
      <c r="I242" s="1">
        <v>0</v>
      </c>
      <c r="J242" s="1">
        <v>0</v>
      </c>
      <c r="K242" s="1">
        <v>1</v>
      </c>
      <c r="L242" s="1">
        <v>0</v>
      </c>
    </row>
    <row r="243" spans="1:12" x14ac:dyDescent="0.35">
      <c r="A243" s="1">
        <v>242</v>
      </c>
      <c r="B243" s="1">
        <v>390658</v>
      </c>
      <c r="C243" s="1">
        <v>140</v>
      </c>
      <c r="D243" s="1">
        <v>5</v>
      </c>
      <c r="E243" s="1">
        <v>2</v>
      </c>
      <c r="F243" s="1">
        <v>0</v>
      </c>
      <c r="G243" s="1">
        <v>1</v>
      </c>
      <c r="H243" s="1">
        <v>1</v>
      </c>
      <c r="I243" s="1">
        <v>0</v>
      </c>
      <c r="J243" s="1">
        <v>0</v>
      </c>
      <c r="K243" s="1">
        <v>0</v>
      </c>
      <c r="L243" s="1">
        <v>0</v>
      </c>
    </row>
    <row r="244" spans="1:12" x14ac:dyDescent="0.35">
      <c r="A244" s="1">
        <v>243</v>
      </c>
      <c r="B244" s="1">
        <v>242800</v>
      </c>
      <c r="C244" s="1">
        <v>103</v>
      </c>
      <c r="D244" s="1">
        <v>4</v>
      </c>
      <c r="E244" s="1">
        <v>2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</row>
    <row r="245" spans="1:12" x14ac:dyDescent="0.35">
      <c r="A245" s="1">
        <v>244</v>
      </c>
      <c r="B245" s="1">
        <v>114192</v>
      </c>
      <c r="C245" s="1">
        <v>60</v>
      </c>
      <c r="D245" s="1">
        <v>2</v>
      </c>
      <c r="E245" s="1">
        <v>1</v>
      </c>
      <c r="F245" s="1">
        <v>0</v>
      </c>
      <c r="G245" s="1">
        <v>0</v>
      </c>
      <c r="H245" s="1">
        <v>1</v>
      </c>
      <c r="I245" s="1">
        <v>0</v>
      </c>
      <c r="J245" s="1">
        <v>0</v>
      </c>
      <c r="K245" s="1">
        <v>0</v>
      </c>
      <c r="L245" s="1">
        <v>0</v>
      </c>
    </row>
    <row r="246" spans="1:12" x14ac:dyDescent="0.35">
      <c r="A246" s="1">
        <v>245</v>
      </c>
      <c r="B246" s="1">
        <v>289000</v>
      </c>
      <c r="C246" s="1">
        <v>85</v>
      </c>
      <c r="D246" s="1">
        <v>3</v>
      </c>
      <c r="E246" s="1">
        <v>1</v>
      </c>
      <c r="F246" s="1">
        <v>0</v>
      </c>
      <c r="G246" s="1">
        <v>0</v>
      </c>
      <c r="H246" s="1">
        <v>1</v>
      </c>
      <c r="I246" s="1">
        <v>1</v>
      </c>
      <c r="J246" s="1">
        <v>0</v>
      </c>
      <c r="K246" s="1">
        <v>1</v>
      </c>
      <c r="L246" s="1">
        <v>1</v>
      </c>
    </row>
    <row r="247" spans="1:12" x14ac:dyDescent="0.35">
      <c r="A247" s="1">
        <v>246</v>
      </c>
      <c r="B247" s="1">
        <v>197733</v>
      </c>
      <c r="C247" s="1">
        <v>70</v>
      </c>
      <c r="D247" s="1">
        <v>3</v>
      </c>
      <c r="E247" s="1">
        <v>1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</row>
    <row r="248" spans="1:12" x14ac:dyDescent="0.35">
      <c r="A248" s="1">
        <v>247</v>
      </c>
      <c r="B248" s="1">
        <v>222384</v>
      </c>
      <c r="C248" s="1">
        <v>110</v>
      </c>
      <c r="D248" s="1">
        <v>3</v>
      </c>
      <c r="E248" s="1">
        <v>1</v>
      </c>
      <c r="F248" s="1">
        <v>0</v>
      </c>
      <c r="G248" s="1">
        <v>0</v>
      </c>
      <c r="H248" s="1">
        <v>1</v>
      </c>
      <c r="I248" s="1">
        <v>0</v>
      </c>
      <c r="J248" s="1">
        <v>0</v>
      </c>
      <c r="K248" s="1">
        <v>1</v>
      </c>
      <c r="L248" s="1">
        <v>0</v>
      </c>
    </row>
    <row r="249" spans="1:12" x14ac:dyDescent="0.35">
      <c r="A249" s="1">
        <v>248</v>
      </c>
      <c r="B249" s="1">
        <v>432128</v>
      </c>
      <c r="C249" s="1">
        <v>80</v>
      </c>
      <c r="D249" s="1">
        <v>3</v>
      </c>
      <c r="E249" s="1">
        <v>1</v>
      </c>
      <c r="F249" s="1">
        <v>0</v>
      </c>
      <c r="G249" s="1">
        <v>0</v>
      </c>
      <c r="H249" s="1">
        <v>1</v>
      </c>
      <c r="I249" s="1">
        <v>0</v>
      </c>
      <c r="J249" s="1">
        <v>0</v>
      </c>
      <c r="K249" s="1">
        <v>0</v>
      </c>
      <c r="L249" s="1">
        <v>0</v>
      </c>
    </row>
    <row r="250" spans="1:12" x14ac:dyDescent="0.35">
      <c r="A250" s="1">
        <v>249</v>
      </c>
      <c r="B250" s="1">
        <v>177023</v>
      </c>
      <c r="C250" s="1">
        <v>70</v>
      </c>
      <c r="D250" s="1">
        <v>3</v>
      </c>
      <c r="E250" s="1">
        <v>1</v>
      </c>
      <c r="F250" s="1">
        <v>1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</row>
    <row r="251" spans="1:12" hidden="1" x14ac:dyDescent="0.35">
      <c r="A251" s="1">
        <v>250</v>
      </c>
      <c r="B251" s="1">
        <v>257101</v>
      </c>
      <c r="C251" s="1">
        <v>85</v>
      </c>
      <c r="D251" s="1">
        <v>3</v>
      </c>
      <c r="E251" s="1">
        <v>1</v>
      </c>
      <c r="F251" s="1">
        <v>1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</row>
    <row r="252" spans="1:12" x14ac:dyDescent="0.35">
      <c r="A252" s="1">
        <v>251</v>
      </c>
      <c r="B252" s="1">
        <v>189318</v>
      </c>
      <c r="C252" s="1">
        <v>110</v>
      </c>
      <c r="D252" s="1">
        <v>4</v>
      </c>
      <c r="E252" s="1">
        <v>1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</row>
    <row r="253" spans="1:12" x14ac:dyDescent="0.35">
      <c r="A253" s="1">
        <v>252</v>
      </c>
      <c r="B253" s="1">
        <v>147248</v>
      </c>
      <c r="C253" s="1">
        <v>85</v>
      </c>
      <c r="D253" s="1">
        <v>3</v>
      </c>
      <c r="E253" s="1">
        <v>2</v>
      </c>
      <c r="F253" s="1">
        <v>1</v>
      </c>
      <c r="G253" s="1">
        <v>0</v>
      </c>
      <c r="H253" s="1">
        <v>1</v>
      </c>
      <c r="I253" s="1">
        <v>0</v>
      </c>
      <c r="J253" s="1">
        <v>1</v>
      </c>
      <c r="K253" s="1">
        <v>1</v>
      </c>
      <c r="L253" s="1">
        <v>0</v>
      </c>
    </row>
    <row r="254" spans="1:12" x14ac:dyDescent="0.35">
      <c r="A254" s="1">
        <v>253</v>
      </c>
      <c r="B254" s="1">
        <v>239774</v>
      </c>
      <c r="C254" s="1">
        <v>68</v>
      </c>
      <c r="D254" s="1">
        <v>3</v>
      </c>
      <c r="E254" s="1">
        <v>1</v>
      </c>
      <c r="F254" s="1">
        <v>1</v>
      </c>
      <c r="G254" s="1">
        <v>0</v>
      </c>
      <c r="H254" s="1">
        <v>1</v>
      </c>
      <c r="I254" s="1">
        <v>0</v>
      </c>
      <c r="J254" s="1">
        <v>0</v>
      </c>
      <c r="K254" s="1">
        <v>0</v>
      </c>
      <c r="L254" s="1">
        <v>0</v>
      </c>
    </row>
    <row r="255" spans="1:12" x14ac:dyDescent="0.35">
      <c r="A255" s="1">
        <v>254</v>
      </c>
      <c r="B255" s="1">
        <v>215763</v>
      </c>
      <c r="C255" s="1">
        <v>80</v>
      </c>
      <c r="D255" s="1">
        <v>3</v>
      </c>
      <c r="E255" s="1">
        <v>1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</row>
    <row r="256" spans="1:12" x14ac:dyDescent="0.35">
      <c r="A256" s="1">
        <v>255</v>
      </c>
      <c r="B256" s="1">
        <v>165000</v>
      </c>
      <c r="C256" s="1">
        <v>60</v>
      </c>
      <c r="D256" s="1">
        <v>3</v>
      </c>
      <c r="E256" s="1">
        <v>1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1</v>
      </c>
    </row>
    <row r="257" spans="1:12" hidden="1" x14ac:dyDescent="0.35">
      <c r="A257" s="1">
        <v>256</v>
      </c>
      <c r="B257" s="1">
        <v>210354</v>
      </c>
      <c r="C257" s="1">
        <v>120</v>
      </c>
      <c r="D257" s="1">
        <v>4</v>
      </c>
      <c r="E257" s="1">
        <v>1</v>
      </c>
      <c r="F257" s="1">
        <v>0</v>
      </c>
      <c r="G257" s="1">
        <v>0</v>
      </c>
      <c r="H257" s="1">
        <v>1</v>
      </c>
      <c r="I257" s="1">
        <v>0</v>
      </c>
      <c r="J257" s="1">
        <v>0</v>
      </c>
      <c r="K257" s="1">
        <v>0</v>
      </c>
      <c r="L257" s="1">
        <v>0</v>
      </c>
    </row>
    <row r="258" spans="1:12" x14ac:dyDescent="0.35">
      <c r="A258" s="1">
        <v>257</v>
      </c>
      <c r="B258" s="1">
        <v>258014</v>
      </c>
      <c r="C258" s="1">
        <v>80</v>
      </c>
      <c r="D258" s="1">
        <v>3</v>
      </c>
      <c r="E258" s="1">
        <v>1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</row>
    <row r="259" spans="1:12" x14ac:dyDescent="0.35">
      <c r="A259" s="1">
        <v>258</v>
      </c>
      <c r="B259" s="1">
        <v>243500</v>
      </c>
      <c r="C259" s="1">
        <v>65</v>
      </c>
      <c r="D259" s="1">
        <v>3</v>
      </c>
      <c r="E259" s="1">
        <v>1</v>
      </c>
      <c r="F259" s="1">
        <v>1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</row>
    <row r="260" spans="1:12" hidden="1" x14ac:dyDescent="0.35">
      <c r="A260" s="1">
        <v>259</v>
      </c>
      <c r="B260" s="1">
        <v>324000</v>
      </c>
      <c r="C260" s="1">
        <v>120</v>
      </c>
      <c r="D260" s="1">
        <v>5</v>
      </c>
      <c r="E260" s="1">
        <v>2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</row>
    <row r="261" spans="1:12" x14ac:dyDescent="0.35">
      <c r="A261" s="1">
        <v>260</v>
      </c>
      <c r="B261" s="1">
        <v>240000</v>
      </c>
      <c r="C261" s="1">
        <v>90</v>
      </c>
      <c r="D261" s="1">
        <v>3</v>
      </c>
      <c r="E261" s="1">
        <v>1</v>
      </c>
      <c r="F261" s="1">
        <v>0</v>
      </c>
      <c r="G261" s="1">
        <v>0</v>
      </c>
      <c r="H261" s="1">
        <v>0</v>
      </c>
      <c r="I261" s="1">
        <v>0</v>
      </c>
      <c r="J261" s="1">
        <v>1</v>
      </c>
      <c r="K261" s="1">
        <v>0</v>
      </c>
      <c r="L261" s="1">
        <v>0</v>
      </c>
    </row>
    <row r="262" spans="1:12" x14ac:dyDescent="0.35">
      <c r="A262" s="1">
        <v>261</v>
      </c>
      <c r="B262" s="1">
        <v>179703</v>
      </c>
      <c r="C262" s="1">
        <v>80</v>
      </c>
      <c r="D262" s="1">
        <v>3</v>
      </c>
      <c r="E262" s="1">
        <v>1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</row>
    <row r="263" spans="1:12" x14ac:dyDescent="0.35">
      <c r="A263" s="1">
        <v>262</v>
      </c>
      <c r="B263" s="1">
        <v>190000</v>
      </c>
      <c r="C263" s="1">
        <v>80</v>
      </c>
      <c r="D263" s="1">
        <v>3</v>
      </c>
      <c r="E263" s="1">
        <v>1</v>
      </c>
      <c r="F263" s="1">
        <v>1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</row>
    <row r="264" spans="1:12" x14ac:dyDescent="0.35">
      <c r="A264" s="1">
        <v>263</v>
      </c>
      <c r="B264" s="1">
        <v>252020</v>
      </c>
      <c r="C264" s="1">
        <v>80</v>
      </c>
      <c r="D264" s="1">
        <v>2</v>
      </c>
      <c r="E264" s="1">
        <v>2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</row>
    <row r="265" spans="1:12" x14ac:dyDescent="0.35">
      <c r="A265" s="1">
        <v>264</v>
      </c>
      <c r="B265" s="1">
        <v>210354</v>
      </c>
      <c r="C265" s="1">
        <v>80</v>
      </c>
      <c r="D265" s="1">
        <v>3</v>
      </c>
      <c r="E265" s="1">
        <v>2</v>
      </c>
      <c r="F265" s="1">
        <v>1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</row>
    <row r="266" spans="1:12" x14ac:dyDescent="0.35">
      <c r="A266" s="1">
        <v>265</v>
      </c>
      <c r="B266" s="1">
        <v>225000</v>
      </c>
      <c r="C266" s="1">
        <v>100</v>
      </c>
      <c r="D266" s="1">
        <v>3</v>
      </c>
      <c r="E266" s="1">
        <v>1</v>
      </c>
      <c r="F266" s="1">
        <v>1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</row>
    <row r="267" spans="1:12" x14ac:dyDescent="0.35">
      <c r="A267" s="1">
        <v>266</v>
      </c>
      <c r="B267" s="1">
        <v>137540</v>
      </c>
      <c r="C267" s="1">
        <v>66</v>
      </c>
      <c r="D267" s="1">
        <v>2</v>
      </c>
      <c r="E267" s="1">
        <v>1</v>
      </c>
      <c r="F267" s="1">
        <v>0</v>
      </c>
      <c r="G267" s="1">
        <v>1</v>
      </c>
      <c r="H267" s="1">
        <v>1</v>
      </c>
      <c r="I267" s="1">
        <v>0</v>
      </c>
      <c r="J267" s="1">
        <v>0</v>
      </c>
      <c r="K267" s="1">
        <v>0</v>
      </c>
      <c r="L267" s="1">
        <v>0</v>
      </c>
    </row>
    <row r="268" spans="1:12" x14ac:dyDescent="0.35">
      <c r="A268" s="1">
        <v>267</v>
      </c>
      <c r="B268" s="1">
        <v>375633</v>
      </c>
      <c r="C268" s="1">
        <v>110</v>
      </c>
      <c r="D268" s="1">
        <v>4</v>
      </c>
      <c r="E268" s="1">
        <v>2</v>
      </c>
      <c r="F268" s="1">
        <v>1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</row>
    <row r="269" spans="1:12" x14ac:dyDescent="0.35">
      <c r="A269" s="1">
        <v>268</v>
      </c>
      <c r="B269" s="1">
        <v>210355</v>
      </c>
      <c r="C269" s="1">
        <v>70</v>
      </c>
      <c r="D269" s="1">
        <v>3</v>
      </c>
      <c r="E269" s="1">
        <v>1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</row>
    <row r="270" spans="1:12" x14ac:dyDescent="0.35">
      <c r="A270" s="1">
        <v>269</v>
      </c>
      <c r="B270" s="1">
        <v>280975</v>
      </c>
      <c r="C270" s="1">
        <v>90</v>
      </c>
      <c r="D270" s="1">
        <v>3</v>
      </c>
      <c r="E270" s="1">
        <v>2</v>
      </c>
      <c r="F270" s="1">
        <v>1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</row>
    <row r="271" spans="1:12" hidden="1" x14ac:dyDescent="0.35">
      <c r="A271" s="1">
        <v>270</v>
      </c>
      <c r="B271" s="1">
        <v>152657</v>
      </c>
      <c r="C271" s="1">
        <v>65</v>
      </c>
      <c r="D271" s="1">
        <v>3</v>
      </c>
      <c r="E271" s="1">
        <v>1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0</v>
      </c>
      <c r="L271" s="1">
        <v>0</v>
      </c>
    </row>
    <row r="272" spans="1:12" x14ac:dyDescent="0.35">
      <c r="A272" s="1">
        <v>271</v>
      </c>
      <c r="B272" s="1">
        <v>130721</v>
      </c>
      <c r="C272" s="1">
        <v>60</v>
      </c>
      <c r="D272" s="1">
        <v>1</v>
      </c>
      <c r="E272" s="1">
        <v>1</v>
      </c>
      <c r="F272" s="1">
        <v>0</v>
      </c>
      <c r="G272" s="1">
        <v>1</v>
      </c>
      <c r="H272" s="1">
        <v>1</v>
      </c>
      <c r="I272" s="1">
        <v>0</v>
      </c>
      <c r="J272" s="1">
        <v>0</v>
      </c>
      <c r="K272" s="1">
        <v>0</v>
      </c>
      <c r="L272" s="1">
        <v>0</v>
      </c>
    </row>
    <row r="273" spans="1:12" x14ac:dyDescent="0.35">
      <c r="A273" s="1">
        <v>272</v>
      </c>
      <c r="B273" s="1">
        <v>147248</v>
      </c>
      <c r="C273" s="1">
        <v>70</v>
      </c>
      <c r="D273" s="1">
        <v>3</v>
      </c>
      <c r="E273" s="1">
        <v>1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</row>
    <row r="274" spans="1:12" x14ac:dyDescent="0.35">
      <c r="A274" s="1">
        <v>273</v>
      </c>
      <c r="B274" s="1">
        <v>189000</v>
      </c>
      <c r="C274" s="1">
        <v>68</v>
      </c>
      <c r="D274" s="1">
        <v>3</v>
      </c>
      <c r="E274" s="1">
        <v>1</v>
      </c>
      <c r="F274" s="1">
        <v>1</v>
      </c>
      <c r="G274" s="1">
        <v>0</v>
      </c>
      <c r="H274" s="1">
        <v>0</v>
      </c>
      <c r="I274" s="1">
        <v>1</v>
      </c>
      <c r="J274" s="1">
        <v>0</v>
      </c>
      <c r="K274" s="1">
        <v>0</v>
      </c>
      <c r="L274" s="1">
        <v>0</v>
      </c>
    </row>
    <row r="275" spans="1:12" hidden="1" x14ac:dyDescent="0.35">
      <c r="A275" s="1">
        <v>274</v>
      </c>
      <c r="B275" s="1">
        <v>216364</v>
      </c>
      <c r="C275" s="1">
        <v>75</v>
      </c>
      <c r="D275" s="1">
        <v>3</v>
      </c>
      <c r="E275" s="1">
        <v>1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</row>
    <row r="276" spans="1:12" x14ac:dyDescent="0.35">
      <c r="A276" s="1">
        <v>275</v>
      </c>
      <c r="B276" s="1">
        <v>215300</v>
      </c>
      <c r="C276" s="1">
        <v>80</v>
      </c>
      <c r="D276" s="1">
        <v>4</v>
      </c>
      <c r="E276" s="1">
        <v>1</v>
      </c>
      <c r="F276" s="1">
        <v>1</v>
      </c>
      <c r="G276" s="1">
        <v>0</v>
      </c>
      <c r="H276" s="1">
        <v>0</v>
      </c>
      <c r="I276" s="1">
        <v>0</v>
      </c>
      <c r="J276" s="1">
        <v>1</v>
      </c>
      <c r="K276" s="1">
        <v>0</v>
      </c>
      <c r="L276" s="1">
        <v>0</v>
      </c>
    </row>
    <row r="277" spans="1:12" x14ac:dyDescent="0.35">
      <c r="A277" s="1">
        <v>276</v>
      </c>
      <c r="B277" s="1">
        <v>241906</v>
      </c>
      <c r="C277" s="1">
        <v>90</v>
      </c>
      <c r="D277" s="1">
        <v>3</v>
      </c>
      <c r="E277" s="1">
        <v>2</v>
      </c>
      <c r="F277" s="1">
        <v>1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</row>
    <row r="278" spans="1:12" x14ac:dyDescent="0.35">
      <c r="A278" s="1">
        <v>277</v>
      </c>
      <c r="B278" s="1">
        <v>179700</v>
      </c>
      <c r="C278" s="1">
        <v>75</v>
      </c>
      <c r="D278" s="1">
        <v>3</v>
      </c>
      <c r="E278" s="1">
        <v>1</v>
      </c>
      <c r="F278" s="1">
        <v>1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</row>
    <row r="279" spans="1:12" x14ac:dyDescent="0.35">
      <c r="A279" s="1">
        <v>278</v>
      </c>
      <c r="B279" s="1">
        <v>219369</v>
      </c>
      <c r="C279" s="1">
        <v>90</v>
      </c>
      <c r="D279" s="1">
        <v>3</v>
      </c>
      <c r="E279" s="1">
        <v>1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</row>
    <row r="280" spans="1:12" x14ac:dyDescent="0.35">
      <c r="A280" s="1">
        <v>279</v>
      </c>
      <c r="B280" s="1">
        <v>281274</v>
      </c>
      <c r="C280" s="1">
        <v>90</v>
      </c>
      <c r="D280" s="1">
        <v>3</v>
      </c>
      <c r="E280" s="1">
        <v>2</v>
      </c>
      <c r="F280" s="1">
        <v>1</v>
      </c>
      <c r="G280" s="1">
        <v>0</v>
      </c>
      <c r="H280" s="1">
        <v>0</v>
      </c>
      <c r="I280" s="1">
        <v>0</v>
      </c>
      <c r="J280" s="1">
        <v>1</v>
      </c>
      <c r="K280" s="1">
        <v>0</v>
      </c>
      <c r="L280" s="1">
        <v>1</v>
      </c>
    </row>
    <row r="281" spans="1:12" x14ac:dyDescent="0.35">
      <c r="A281" s="1">
        <v>280</v>
      </c>
      <c r="B281" s="1">
        <v>282500</v>
      </c>
      <c r="C281" s="1">
        <v>95</v>
      </c>
      <c r="D281" s="1">
        <v>4</v>
      </c>
      <c r="E281" s="1">
        <v>2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  <c r="K281" s="1">
        <v>0</v>
      </c>
      <c r="L281" s="1">
        <v>0</v>
      </c>
    </row>
    <row r="282" spans="1:12" x14ac:dyDescent="0.35">
      <c r="A282" s="1">
        <v>281</v>
      </c>
      <c r="B282" s="1">
        <v>220872</v>
      </c>
      <c r="C282" s="1">
        <v>80</v>
      </c>
      <c r="D282" s="1">
        <v>3</v>
      </c>
      <c r="E282" s="1">
        <v>2</v>
      </c>
      <c r="F282" s="1">
        <v>0</v>
      </c>
      <c r="G282" s="1">
        <v>0</v>
      </c>
      <c r="H282" s="1">
        <v>1</v>
      </c>
      <c r="I282" s="1">
        <v>0</v>
      </c>
      <c r="J282" s="1">
        <v>0</v>
      </c>
      <c r="K282" s="1">
        <v>0</v>
      </c>
      <c r="L282" s="1">
        <v>0</v>
      </c>
    </row>
    <row r="283" spans="1:12" x14ac:dyDescent="0.35">
      <c r="A283" s="1">
        <v>282</v>
      </c>
      <c r="B283" s="1">
        <v>153258</v>
      </c>
      <c r="C283" s="1">
        <v>75</v>
      </c>
      <c r="D283" s="1">
        <v>3</v>
      </c>
      <c r="E283" s="1">
        <v>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</row>
    <row r="284" spans="1:12" x14ac:dyDescent="0.35">
      <c r="A284" s="1">
        <v>283</v>
      </c>
      <c r="B284" s="1">
        <v>198333</v>
      </c>
      <c r="C284" s="1">
        <v>75</v>
      </c>
      <c r="D284" s="1">
        <v>3</v>
      </c>
      <c r="E284" s="1">
        <v>1</v>
      </c>
      <c r="F284" s="1">
        <v>1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</row>
    <row r="285" spans="1:12" x14ac:dyDescent="0.35">
      <c r="A285" s="1">
        <v>284</v>
      </c>
      <c r="B285" s="1">
        <v>163475</v>
      </c>
      <c r="C285" s="1">
        <v>70</v>
      </c>
      <c r="D285" s="1">
        <v>3</v>
      </c>
      <c r="E285" s="1">
        <v>1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</row>
    <row r="286" spans="1:12" x14ac:dyDescent="0.35">
      <c r="A286" s="1">
        <v>285</v>
      </c>
      <c r="B286" s="1">
        <v>199000</v>
      </c>
      <c r="C286" s="1">
        <v>85</v>
      </c>
      <c r="D286" s="1">
        <v>3</v>
      </c>
      <c r="E286" s="1">
        <v>1</v>
      </c>
      <c r="F286" s="1">
        <v>1</v>
      </c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</row>
    <row r="287" spans="1:12" x14ac:dyDescent="0.35">
      <c r="A287" s="1">
        <v>286</v>
      </c>
      <c r="B287" s="1">
        <v>179703</v>
      </c>
      <c r="C287" s="1">
        <v>75</v>
      </c>
      <c r="D287" s="1">
        <v>3</v>
      </c>
      <c r="E287" s="1">
        <v>1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1</v>
      </c>
      <c r="L287" s="1">
        <v>0</v>
      </c>
    </row>
    <row r="288" spans="1:12" hidden="1" x14ac:dyDescent="0.35">
      <c r="A288" s="1">
        <v>287</v>
      </c>
      <c r="B288" s="1">
        <v>173692</v>
      </c>
      <c r="C288" s="1">
        <v>95</v>
      </c>
      <c r="D288" s="1">
        <v>5</v>
      </c>
      <c r="E288" s="1">
        <v>2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</row>
    <row r="289" spans="1:12" x14ac:dyDescent="0.35">
      <c r="A289" s="1">
        <v>288</v>
      </c>
      <c r="B289" s="1">
        <v>216000</v>
      </c>
      <c r="C289" s="1">
        <v>75</v>
      </c>
      <c r="D289" s="1">
        <v>3</v>
      </c>
      <c r="E289" s="1">
        <v>1</v>
      </c>
      <c r="F289" s="1">
        <v>0</v>
      </c>
      <c r="G289" s="1">
        <v>0</v>
      </c>
      <c r="H289" s="1">
        <v>1</v>
      </c>
      <c r="I289" s="1">
        <v>0</v>
      </c>
      <c r="J289" s="1">
        <v>0</v>
      </c>
      <c r="K289" s="1">
        <v>0</v>
      </c>
      <c r="L289" s="1">
        <v>0</v>
      </c>
    </row>
    <row r="290" spans="1:12" x14ac:dyDescent="0.35">
      <c r="A290" s="1">
        <v>289</v>
      </c>
      <c r="B290" s="1">
        <v>270405</v>
      </c>
      <c r="C290" s="1">
        <v>110</v>
      </c>
      <c r="D290" s="1">
        <v>3</v>
      </c>
      <c r="E290" s="1">
        <v>2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</row>
    <row r="291" spans="1:12" x14ac:dyDescent="0.35">
      <c r="A291" s="1">
        <v>290</v>
      </c>
      <c r="B291" s="1">
        <v>210355</v>
      </c>
      <c r="C291" s="1">
        <v>75</v>
      </c>
      <c r="D291" s="1">
        <v>3</v>
      </c>
      <c r="E291" s="1">
        <v>1</v>
      </c>
      <c r="F291" s="1">
        <v>1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</row>
    <row r="292" spans="1:12" x14ac:dyDescent="0.35">
      <c r="A292" s="1">
        <v>291</v>
      </c>
      <c r="B292" s="1">
        <v>474800</v>
      </c>
      <c r="C292" s="1">
        <v>120</v>
      </c>
      <c r="D292" s="1">
        <v>1</v>
      </c>
      <c r="E292" s="1">
        <v>1</v>
      </c>
      <c r="F292" s="1">
        <v>0</v>
      </c>
      <c r="G292" s="1">
        <v>0</v>
      </c>
      <c r="H292" s="1">
        <v>1</v>
      </c>
      <c r="I292" s="1">
        <v>0</v>
      </c>
      <c r="J292" s="1">
        <v>0</v>
      </c>
      <c r="K292" s="1">
        <v>0</v>
      </c>
      <c r="L292" s="1">
        <v>0</v>
      </c>
    </row>
    <row r="293" spans="1:12" x14ac:dyDescent="0.35">
      <c r="A293" s="1">
        <v>292</v>
      </c>
      <c r="B293" s="1">
        <v>102172</v>
      </c>
      <c r="C293" s="1">
        <v>40</v>
      </c>
      <c r="D293" s="1">
        <v>2</v>
      </c>
      <c r="E293" s="1">
        <v>1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</row>
    <row r="294" spans="1:12" x14ac:dyDescent="0.35">
      <c r="A294" s="1">
        <v>293</v>
      </c>
      <c r="B294" s="1">
        <v>215760</v>
      </c>
      <c r="C294" s="1">
        <v>80</v>
      </c>
      <c r="D294" s="1">
        <v>3</v>
      </c>
      <c r="E294" s="1">
        <v>1</v>
      </c>
      <c r="F294" s="1">
        <v>1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</row>
    <row r="295" spans="1:12" x14ac:dyDescent="0.35">
      <c r="A295" s="1">
        <v>294</v>
      </c>
      <c r="B295" s="1">
        <v>179700</v>
      </c>
      <c r="C295" s="1">
        <v>75</v>
      </c>
      <c r="D295" s="1">
        <v>3</v>
      </c>
      <c r="E295" s="1">
        <v>1</v>
      </c>
      <c r="F295" s="1">
        <v>1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</row>
    <row r="296" spans="1:12" x14ac:dyDescent="0.35">
      <c r="A296" s="1">
        <v>295</v>
      </c>
      <c r="B296" s="1">
        <v>348587</v>
      </c>
      <c r="C296" s="1">
        <v>105</v>
      </c>
      <c r="D296" s="1">
        <v>4</v>
      </c>
      <c r="E296" s="1">
        <v>2</v>
      </c>
      <c r="F296" s="1">
        <v>1</v>
      </c>
      <c r="G296" s="1">
        <v>0</v>
      </c>
      <c r="H296" s="1">
        <v>0</v>
      </c>
      <c r="I296" s="1">
        <v>1</v>
      </c>
      <c r="J296" s="1">
        <v>0</v>
      </c>
      <c r="K296" s="1">
        <v>0</v>
      </c>
      <c r="L296" s="1">
        <v>1</v>
      </c>
    </row>
    <row r="297" spans="1:12" x14ac:dyDescent="0.35">
      <c r="A297" s="1">
        <v>296</v>
      </c>
      <c r="B297" s="1">
        <v>206268</v>
      </c>
      <c r="C297" s="1">
        <v>70</v>
      </c>
      <c r="D297" s="1">
        <v>3</v>
      </c>
      <c r="E297" s="1">
        <v>1</v>
      </c>
      <c r="F297" s="1">
        <v>1</v>
      </c>
      <c r="G297" s="1">
        <v>0</v>
      </c>
      <c r="H297" s="1">
        <v>1</v>
      </c>
      <c r="I297" s="1">
        <v>0</v>
      </c>
      <c r="J297" s="1">
        <v>0</v>
      </c>
      <c r="K297" s="1">
        <v>0</v>
      </c>
      <c r="L297" s="1">
        <v>0</v>
      </c>
    </row>
    <row r="298" spans="1:12" x14ac:dyDescent="0.35">
      <c r="A298" s="1">
        <v>297</v>
      </c>
      <c r="B298" s="1">
        <v>227183</v>
      </c>
      <c r="C298" s="1">
        <v>80</v>
      </c>
      <c r="D298" s="1">
        <v>3</v>
      </c>
      <c r="E298" s="1">
        <v>2</v>
      </c>
      <c r="F298" s="1">
        <v>1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</row>
    <row r="299" spans="1:12" x14ac:dyDescent="0.35">
      <c r="A299" s="1">
        <v>298</v>
      </c>
      <c r="B299" s="1">
        <v>318536</v>
      </c>
      <c r="C299" s="1">
        <v>90</v>
      </c>
      <c r="D299" s="1">
        <v>4</v>
      </c>
      <c r="E299" s="1">
        <v>2</v>
      </c>
      <c r="F299" s="1">
        <v>0</v>
      </c>
      <c r="G299" s="1">
        <v>0</v>
      </c>
      <c r="H299" s="1">
        <v>0</v>
      </c>
      <c r="I299" s="1">
        <v>0</v>
      </c>
      <c r="J299" s="1">
        <v>1</v>
      </c>
      <c r="K299" s="1">
        <v>0</v>
      </c>
      <c r="L299" s="1">
        <v>0</v>
      </c>
    </row>
    <row r="300" spans="1:12" x14ac:dyDescent="0.35">
      <c r="A300" s="1">
        <v>299</v>
      </c>
      <c r="B300" s="1">
        <v>245814</v>
      </c>
      <c r="C300" s="1">
        <v>86</v>
      </c>
      <c r="D300" s="1">
        <v>3</v>
      </c>
      <c r="E300" s="1">
        <v>1</v>
      </c>
      <c r="F300" s="1">
        <v>1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</row>
    <row r="301" spans="1:12" x14ac:dyDescent="0.35">
      <c r="A301" s="1">
        <v>300</v>
      </c>
      <c r="B301" s="1">
        <v>266248</v>
      </c>
      <c r="C301" s="1">
        <v>75</v>
      </c>
      <c r="D301" s="1">
        <v>2</v>
      </c>
      <c r="E301" s="1">
        <v>1</v>
      </c>
      <c r="F301" s="1">
        <v>0</v>
      </c>
      <c r="G301" s="1">
        <v>1</v>
      </c>
      <c r="H301" s="1">
        <v>1</v>
      </c>
      <c r="I301" s="1">
        <v>0</v>
      </c>
      <c r="J301" s="1">
        <v>0</v>
      </c>
      <c r="K301" s="1">
        <v>0</v>
      </c>
      <c r="L301" s="1">
        <v>0</v>
      </c>
    </row>
  </sheetData>
  <autoFilter ref="A1:L301" xr:uid="{4D94AEE9-4BF9-4528-9B11-5CBBF81FF3CD}">
    <filterColumn colId="0">
      <filters>
        <filter val="1"/>
        <filter val="10"/>
        <filter val="100"/>
        <filter val="101"/>
        <filter val="104"/>
        <filter val="105"/>
        <filter val="106"/>
        <filter val="108"/>
        <filter val="109"/>
        <filter val="11"/>
        <filter val="110"/>
        <filter val="111"/>
        <filter val="112"/>
        <filter val="113"/>
        <filter val="114"/>
        <filter val="115"/>
        <filter val="116"/>
        <filter val="117"/>
        <filter val="118"/>
        <filter val="119"/>
        <filter val="12"/>
        <filter val="120"/>
        <filter val="121"/>
        <filter val="122"/>
        <filter val="123"/>
        <filter val="124"/>
        <filter val="125"/>
        <filter val="127"/>
        <filter val="128"/>
        <filter val="13"/>
        <filter val="130"/>
        <filter val="131"/>
        <filter val="132"/>
        <filter val="134"/>
        <filter val="135"/>
        <filter val="137"/>
        <filter val="138"/>
        <filter val="139"/>
        <filter val="14"/>
        <filter val="140"/>
        <filter val="141"/>
        <filter val="142"/>
        <filter val="143"/>
        <filter val="144"/>
        <filter val="145"/>
        <filter val="146"/>
        <filter val="147"/>
        <filter val="151"/>
        <filter val="152"/>
        <filter val="153"/>
        <filter val="154"/>
        <filter val="155"/>
        <filter val="156"/>
        <filter val="158"/>
        <filter val="159"/>
        <filter val="16"/>
        <filter val="160"/>
        <filter val="161"/>
        <filter val="162"/>
        <filter val="164"/>
        <filter val="165"/>
        <filter val="166"/>
        <filter val="169"/>
        <filter val="17"/>
        <filter val="170"/>
        <filter val="171"/>
        <filter val="172"/>
        <filter val="173"/>
        <filter val="174"/>
        <filter val="175"/>
        <filter val="177"/>
        <filter val="179"/>
        <filter val="18"/>
        <filter val="180"/>
        <filter val="181"/>
        <filter val="182"/>
        <filter val="184"/>
        <filter val="185"/>
        <filter val="186"/>
        <filter val="187"/>
        <filter val="188"/>
        <filter val="19"/>
        <filter val="191"/>
        <filter val="192"/>
        <filter val="193"/>
        <filter val="194"/>
        <filter val="195"/>
        <filter val="196"/>
        <filter val="197"/>
        <filter val="198"/>
        <filter val="199"/>
        <filter val="200"/>
        <filter val="201"/>
        <filter val="203"/>
        <filter val="204"/>
        <filter val="205"/>
        <filter val="206"/>
        <filter val="207"/>
        <filter val="208"/>
        <filter val="209"/>
        <filter val="21"/>
        <filter val="210"/>
        <filter val="211"/>
        <filter val="212"/>
        <filter val="214"/>
        <filter val="215"/>
        <filter val="216"/>
        <filter val="217"/>
        <filter val="218"/>
        <filter val="219"/>
        <filter val="22"/>
        <filter val="220"/>
        <filter val="221"/>
        <filter val="224"/>
        <filter val="225"/>
        <filter val="226"/>
        <filter val="227"/>
        <filter val="228"/>
        <filter val="229"/>
        <filter val="23"/>
        <filter val="232"/>
        <filter val="233"/>
        <filter val="234"/>
        <filter val="236"/>
        <filter val="237"/>
        <filter val="238"/>
        <filter val="239"/>
        <filter val="24"/>
        <filter val="240"/>
        <filter val="241"/>
        <filter val="242"/>
        <filter val="243"/>
        <filter val="244"/>
        <filter val="245"/>
        <filter val="246"/>
        <filter val="247"/>
        <filter val="248"/>
        <filter val="249"/>
        <filter val="251"/>
        <filter val="252"/>
        <filter val="253"/>
        <filter val="254"/>
        <filter val="255"/>
        <filter val="257"/>
        <filter val="258"/>
        <filter val="26"/>
        <filter val="260"/>
        <filter val="261"/>
        <filter val="262"/>
        <filter val="263"/>
        <filter val="264"/>
        <filter val="265"/>
        <filter val="266"/>
        <filter val="267"/>
        <filter val="268"/>
        <filter val="269"/>
        <filter val="271"/>
        <filter val="272"/>
        <filter val="273"/>
        <filter val="275"/>
        <filter val="276"/>
        <filter val="277"/>
        <filter val="278"/>
        <filter val="279"/>
        <filter val="28"/>
        <filter val="280"/>
        <filter val="281"/>
        <filter val="282"/>
        <filter val="283"/>
        <filter val="284"/>
        <filter val="285"/>
        <filter val="286"/>
        <filter val="288"/>
        <filter val="289"/>
        <filter val="290"/>
        <filter val="291"/>
        <filter val="292"/>
        <filter val="293"/>
        <filter val="294"/>
        <filter val="295"/>
        <filter val="296"/>
        <filter val="297"/>
        <filter val="298"/>
        <filter val="299"/>
        <filter val="3"/>
        <filter val="300"/>
        <filter val="31"/>
        <filter val="32"/>
        <filter val="33"/>
        <filter val="34"/>
        <filter val="35"/>
        <filter val="36"/>
        <filter val="38"/>
        <filter val="39"/>
        <filter val="40"/>
        <filter val="42"/>
        <filter val="44"/>
        <filter val="45"/>
        <filter val="46"/>
        <filter val="47"/>
        <filter val="48"/>
        <filter val="5"/>
        <filter val="50"/>
        <filter val="51"/>
        <filter val="52"/>
        <filter val="53"/>
        <filter val="54"/>
        <filter val="55"/>
        <filter val="56"/>
        <filter val="57"/>
        <filter val="58"/>
        <filter val="59"/>
        <filter val="60"/>
        <filter val="61"/>
        <filter val="63"/>
        <filter val="64"/>
        <filter val="65"/>
        <filter val="66"/>
        <filter val="68"/>
        <filter val="69"/>
        <filter val="7"/>
        <filter val="70"/>
        <filter val="71"/>
        <filter val="72"/>
        <filter val="73"/>
        <filter val="74"/>
        <filter val="75"/>
        <filter val="76"/>
        <filter val="77"/>
        <filter val="78"/>
        <filter val="79"/>
        <filter val="8"/>
        <filter val="80"/>
        <filter val="81"/>
        <filter val="82"/>
        <filter val="83"/>
        <filter val="84"/>
        <filter val="85"/>
        <filter val="86"/>
        <filter val="87"/>
        <filter val="88"/>
        <filter val="89"/>
        <filter val="9"/>
        <filter val="90"/>
        <filter val="92"/>
        <filter val="93"/>
        <filter val="94"/>
        <filter val="95"/>
        <filter val="96"/>
        <filter val="97"/>
        <filter val="98"/>
        <filter val="99"/>
      </filters>
    </filterColumn>
  </autoFilter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CE3E5-8FB0-4605-9ABA-614D66475135}">
  <dimension ref="A1:L251"/>
  <sheetViews>
    <sheetView workbookViewId="0">
      <selection activeCell="E1" sqref="E1:E1048576"/>
    </sheetView>
  </sheetViews>
  <sheetFormatPr defaultRowHeight="15.5" x14ac:dyDescent="0.35"/>
  <sheetData>
    <row r="1" spans="1:12" ht="31" x14ac:dyDescent="0.35">
      <c r="A1" s="2" t="s">
        <v>10</v>
      </c>
      <c r="B1" s="2" t="s">
        <v>11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</row>
    <row r="2" spans="1:12" x14ac:dyDescent="0.35">
      <c r="A2" s="1">
        <v>1</v>
      </c>
      <c r="B2" s="1">
        <v>221775</v>
      </c>
      <c r="C2" s="1">
        <v>85</v>
      </c>
      <c r="D2" s="1">
        <v>3</v>
      </c>
      <c r="E2" s="1">
        <v>1</v>
      </c>
      <c r="F2" s="1">
        <v>1</v>
      </c>
      <c r="G2" s="1">
        <v>0</v>
      </c>
      <c r="H2" s="1">
        <v>1</v>
      </c>
      <c r="I2" s="1">
        <v>0</v>
      </c>
      <c r="J2" s="1">
        <v>0</v>
      </c>
      <c r="K2" s="1">
        <v>0</v>
      </c>
      <c r="L2" s="1">
        <v>0</v>
      </c>
    </row>
    <row r="3" spans="1:12" x14ac:dyDescent="0.35">
      <c r="A3" s="1">
        <v>3</v>
      </c>
      <c r="B3" s="1">
        <v>420000</v>
      </c>
      <c r="C3" s="1">
        <v>120</v>
      </c>
      <c r="D3" s="1">
        <v>4</v>
      </c>
      <c r="E3" s="1">
        <v>2</v>
      </c>
      <c r="F3" s="1">
        <v>1</v>
      </c>
      <c r="G3" s="1">
        <v>0</v>
      </c>
      <c r="H3" s="1">
        <v>0</v>
      </c>
      <c r="I3" s="1">
        <v>0</v>
      </c>
      <c r="J3" s="1">
        <v>1</v>
      </c>
      <c r="K3" s="1">
        <v>0</v>
      </c>
      <c r="L3" s="1">
        <v>0</v>
      </c>
    </row>
    <row r="4" spans="1:12" x14ac:dyDescent="0.35">
      <c r="A4" s="1">
        <v>5</v>
      </c>
      <c r="B4" s="1">
        <v>204344</v>
      </c>
      <c r="C4" s="1">
        <v>70</v>
      </c>
      <c r="D4" s="1">
        <v>3</v>
      </c>
      <c r="E4" s="1">
        <v>1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</row>
    <row r="5" spans="1:12" x14ac:dyDescent="0.35">
      <c r="A5" s="1">
        <v>7</v>
      </c>
      <c r="B5" s="1">
        <v>305950</v>
      </c>
      <c r="C5" s="1">
        <v>140</v>
      </c>
      <c r="D5" s="1">
        <v>4</v>
      </c>
      <c r="E5" s="1">
        <v>2</v>
      </c>
      <c r="F5" s="1">
        <v>0</v>
      </c>
      <c r="G5" s="1">
        <v>0</v>
      </c>
      <c r="H5" s="1">
        <v>1</v>
      </c>
      <c r="I5" s="1">
        <v>0</v>
      </c>
      <c r="J5" s="1">
        <v>1</v>
      </c>
      <c r="K5" s="1">
        <v>0</v>
      </c>
      <c r="L5" s="1">
        <v>0</v>
      </c>
    </row>
    <row r="6" spans="1:12" x14ac:dyDescent="0.35">
      <c r="A6" s="1">
        <v>8</v>
      </c>
      <c r="B6" s="1">
        <v>207349</v>
      </c>
      <c r="C6" s="1">
        <v>90</v>
      </c>
      <c r="D6" s="1">
        <v>4</v>
      </c>
      <c r="E6" s="1">
        <v>1</v>
      </c>
      <c r="F6" s="1">
        <v>1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</row>
    <row r="7" spans="1:12" x14ac:dyDescent="0.35">
      <c r="A7" s="1">
        <v>9</v>
      </c>
      <c r="B7" s="1">
        <v>233794</v>
      </c>
      <c r="C7" s="1">
        <v>90</v>
      </c>
      <c r="D7" s="1">
        <v>4</v>
      </c>
      <c r="E7" s="1">
        <v>2</v>
      </c>
      <c r="F7" s="1">
        <v>1</v>
      </c>
      <c r="G7" s="1">
        <v>1</v>
      </c>
      <c r="H7" s="1">
        <v>1</v>
      </c>
      <c r="I7" s="1">
        <v>0</v>
      </c>
      <c r="J7" s="1">
        <v>0</v>
      </c>
      <c r="K7" s="1">
        <v>0</v>
      </c>
      <c r="L7" s="1">
        <v>0</v>
      </c>
    </row>
    <row r="8" spans="1:12" x14ac:dyDescent="0.35">
      <c r="A8" s="1">
        <v>10</v>
      </c>
      <c r="B8" s="1">
        <v>297500</v>
      </c>
      <c r="C8" s="1">
        <v>95</v>
      </c>
      <c r="D8" s="1">
        <v>4</v>
      </c>
      <c r="E8" s="1">
        <v>2</v>
      </c>
      <c r="F8" s="1">
        <v>1</v>
      </c>
      <c r="G8" s="1">
        <v>0</v>
      </c>
      <c r="H8" s="1">
        <v>1</v>
      </c>
      <c r="I8" s="1">
        <v>0</v>
      </c>
      <c r="J8" s="1">
        <v>0</v>
      </c>
      <c r="K8" s="1">
        <v>0</v>
      </c>
      <c r="L8" s="1">
        <v>0</v>
      </c>
    </row>
    <row r="9" spans="1:12" x14ac:dyDescent="0.35">
      <c r="A9" s="1">
        <v>11</v>
      </c>
      <c r="B9" s="1">
        <v>167682</v>
      </c>
      <c r="C9" s="1">
        <v>110</v>
      </c>
      <c r="D9" s="1">
        <v>3</v>
      </c>
      <c r="E9" s="1">
        <v>2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</row>
    <row r="10" spans="1:12" x14ac:dyDescent="0.35">
      <c r="A10" s="1">
        <v>12</v>
      </c>
      <c r="B10" s="1">
        <v>96000</v>
      </c>
      <c r="C10" s="1">
        <v>34</v>
      </c>
      <c r="D10" s="1">
        <v>1</v>
      </c>
      <c r="E10" s="1">
        <v>1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</row>
    <row r="11" spans="1:12" x14ac:dyDescent="0.35">
      <c r="A11" s="1">
        <v>13</v>
      </c>
      <c r="B11" s="1">
        <v>249420</v>
      </c>
      <c r="C11" s="1">
        <v>45</v>
      </c>
      <c r="D11" s="1">
        <v>1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</row>
    <row r="12" spans="1:12" x14ac:dyDescent="0.35">
      <c r="A12" s="1">
        <v>14</v>
      </c>
      <c r="B12" s="1">
        <v>137631</v>
      </c>
      <c r="C12" s="1">
        <v>60</v>
      </c>
      <c r="D12" s="1">
        <v>3</v>
      </c>
      <c r="E12" s="1">
        <v>1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</row>
    <row r="13" spans="1:12" x14ac:dyDescent="0.35">
      <c r="A13" s="1">
        <v>16</v>
      </c>
      <c r="B13" s="1">
        <v>270405</v>
      </c>
      <c r="C13" s="1">
        <v>105</v>
      </c>
      <c r="D13" s="1">
        <v>3</v>
      </c>
      <c r="E13" s="1">
        <v>2</v>
      </c>
      <c r="F13" s="1">
        <v>1</v>
      </c>
      <c r="G13" s="1">
        <v>0</v>
      </c>
      <c r="H13" s="1">
        <v>0</v>
      </c>
      <c r="I13" s="1">
        <v>1</v>
      </c>
      <c r="J13" s="1">
        <v>0</v>
      </c>
      <c r="K13" s="1">
        <v>0</v>
      </c>
      <c r="L13" s="1">
        <v>0</v>
      </c>
    </row>
    <row r="14" spans="1:12" x14ac:dyDescent="0.35">
      <c r="A14" s="1">
        <v>17</v>
      </c>
      <c r="B14" s="1">
        <v>691164</v>
      </c>
      <c r="C14" s="1">
        <v>220</v>
      </c>
      <c r="D14" s="1">
        <v>5</v>
      </c>
      <c r="E14" s="1">
        <v>2</v>
      </c>
      <c r="F14" s="1">
        <v>0</v>
      </c>
      <c r="G14" s="1">
        <v>0</v>
      </c>
      <c r="H14" s="1">
        <v>1</v>
      </c>
      <c r="I14" s="1">
        <v>0</v>
      </c>
      <c r="J14" s="1">
        <v>0</v>
      </c>
      <c r="K14" s="1">
        <v>0</v>
      </c>
      <c r="L14" s="1">
        <v>0</v>
      </c>
    </row>
    <row r="15" spans="1:12" x14ac:dyDescent="0.35">
      <c r="A15" s="1">
        <v>18</v>
      </c>
      <c r="B15" s="1">
        <v>195630</v>
      </c>
      <c r="C15" s="1">
        <v>80</v>
      </c>
      <c r="D15" s="1">
        <v>4</v>
      </c>
      <c r="E15" s="1">
        <v>1</v>
      </c>
      <c r="F15" s="1">
        <v>1</v>
      </c>
      <c r="G15" s="1">
        <v>0</v>
      </c>
      <c r="H15" s="1">
        <v>1</v>
      </c>
      <c r="I15" s="1">
        <v>1</v>
      </c>
      <c r="J15" s="1">
        <v>0</v>
      </c>
      <c r="K15" s="1">
        <v>0</v>
      </c>
      <c r="L15" s="1">
        <v>0</v>
      </c>
    </row>
    <row r="16" spans="1:12" x14ac:dyDescent="0.35">
      <c r="A16" s="1">
        <v>19</v>
      </c>
      <c r="B16" s="1">
        <v>129218</v>
      </c>
      <c r="C16" s="1">
        <v>34</v>
      </c>
      <c r="D16" s="1">
        <v>1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</row>
    <row r="17" spans="1:12" x14ac:dyDescent="0.35">
      <c r="A17" s="1">
        <v>21</v>
      </c>
      <c r="B17" s="1">
        <v>228000</v>
      </c>
      <c r="C17" s="1">
        <v>100</v>
      </c>
      <c r="D17" s="1">
        <v>4</v>
      </c>
      <c r="E17" s="1">
        <v>2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</row>
    <row r="18" spans="1:12" x14ac:dyDescent="0.35">
      <c r="A18" s="1">
        <v>22</v>
      </c>
      <c r="B18" s="1">
        <v>242960</v>
      </c>
      <c r="C18" s="1">
        <v>70</v>
      </c>
      <c r="D18" s="1">
        <v>3</v>
      </c>
      <c r="E18" s="1">
        <v>1</v>
      </c>
      <c r="F18" s="1">
        <v>1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</row>
    <row r="19" spans="1:12" x14ac:dyDescent="0.35">
      <c r="A19" s="1">
        <v>23</v>
      </c>
      <c r="B19" s="1">
        <v>159268</v>
      </c>
      <c r="C19" s="1">
        <v>50</v>
      </c>
      <c r="D19" s="1">
        <v>1</v>
      </c>
      <c r="E19" s="1">
        <v>1</v>
      </c>
      <c r="F19" s="1">
        <v>0</v>
      </c>
      <c r="G19" s="1">
        <v>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</row>
    <row r="20" spans="1:12" x14ac:dyDescent="0.35">
      <c r="A20" s="1">
        <v>24</v>
      </c>
      <c r="B20" s="1">
        <v>137632</v>
      </c>
      <c r="C20" s="1">
        <v>68</v>
      </c>
      <c r="D20" s="1">
        <v>3</v>
      </c>
      <c r="E20" s="1">
        <v>1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</row>
    <row r="21" spans="1:12" x14ac:dyDescent="0.35">
      <c r="A21" s="1">
        <v>26</v>
      </c>
      <c r="B21" s="1">
        <v>175015</v>
      </c>
      <c r="C21" s="1">
        <v>70</v>
      </c>
      <c r="D21" s="1">
        <v>3</v>
      </c>
      <c r="E21" s="1">
        <v>1</v>
      </c>
      <c r="F21" s="1">
        <v>0</v>
      </c>
      <c r="G21" s="1">
        <v>0</v>
      </c>
      <c r="H21" s="1">
        <v>0</v>
      </c>
      <c r="I21" s="1">
        <v>0</v>
      </c>
      <c r="J21" s="1">
        <v>1</v>
      </c>
      <c r="K21" s="1">
        <v>0</v>
      </c>
      <c r="L21" s="1">
        <v>0</v>
      </c>
    </row>
    <row r="22" spans="1:12" x14ac:dyDescent="0.35">
      <c r="A22" s="1">
        <v>28</v>
      </c>
      <c r="B22" s="1">
        <v>205546</v>
      </c>
      <c r="C22" s="1">
        <v>70</v>
      </c>
      <c r="D22" s="1">
        <v>3</v>
      </c>
      <c r="E22" s="1">
        <v>1</v>
      </c>
      <c r="F22" s="1">
        <v>0</v>
      </c>
      <c r="G22" s="1">
        <v>1</v>
      </c>
      <c r="H22" s="1">
        <v>1</v>
      </c>
      <c r="I22" s="1">
        <v>0</v>
      </c>
      <c r="J22" s="1">
        <v>1</v>
      </c>
      <c r="K22" s="1">
        <v>0</v>
      </c>
      <c r="L22" s="1">
        <v>0</v>
      </c>
    </row>
    <row r="23" spans="1:12" x14ac:dyDescent="0.35">
      <c r="A23" s="1">
        <v>31</v>
      </c>
      <c r="B23" s="1">
        <v>201339</v>
      </c>
      <c r="C23" s="1">
        <v>95</v>
      </c>
      <c r="D23" s="1">
        <v>2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</row>
    <row r="24" spans="1:12" x14ac:dyDescent="0.35">
      <c r="A24" s="1">
        <v>32</v>
      </c>
      <c r="B24" s="1">
        <v>159712</v>
      </c>
      <c r="C24" s="1">
        <v>55</v>
      </c>
      <c r="D24" s="1">
        <v>2</v>
      </c>
      <c r="E24" s="1">
        <v>1</v>
      </c>
      <c r="F24" s="1">
        <v>0</v>
      </c>
      <c r="G24" s="1">
        <v>0</v>
      </c>
      <c r="H24" s="1">
        <v>1</v>
      </c>
      <c r="I24" s="1">
        <v>0</v>
      </c>
      <c r="J24" s="1">
        <v>0</v>
      </c>
      <c r="K24" s="1">
        <v>0</v>
      </c>
      <c r="L24" s="1">
        <v>0</v>
      </c>
    </row>
    <row r="25" spans="1:12" x14ac:dyDescent="0.35">
      <c r="A25" s="1">
        <v>33</v>
      </c>
      <c r="B25" s="1">
        <v>285475</v>
      </c>
      <c r="C25" s="1">
        <v>80</v>
      </c>
      <c r="D25" s="1">
        <v>3</v>
      </c>
      <c r="E25" s="1">
        <v>2</v>
      </c>
      <c r="F25" s="1">
        <v>1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</row>
    <row r="26" spans="1:12" x14ac:dyDescent="0.35">
      <c r="A26" s="1">
        <v>34</v>
      </c>
      <c r="B26" s="1">
        <v>235000</v>
      </c>
      <c r="C26" s="1">
        <v>97</v>
      </c>
      <c r="D26" s="1">
        <v>2</v>
      </c>
      <c r="E26" s="1">
        <v>1</v>
      </c>
      <c r="F26" s="1">
        <v>0</v>
      </c>
      <c r="G26" s="1">
        <v>0</v>
      </c>
      <c r="H26" s="1">
        <v>1</v>
      </c>
      <c r="I26" s="1">
        <v>0</v>
      </c>
      <c r="J26" s="1">
        <v>0</v>
      </c>
      <c r="K26" s="1">
        <v>0</v>
      </c>
      <c r="L26" s="1">
        <v>0</v>
      </c>
    </row>
    <row r="27" spans="1:12" x14ac:dyDescent="0.35">
      <c r="A27" s="1">
        <v>35</v>
      </c>
      <c r="B27" s="1">
        <v>378637</v>
      </c>
      <c r="C27" s="1">
        <v>110</v>
      </c>
      <c r="D27" s="1">
        <v>4</v>
      </c>
      <c r="E27" s="1">
        <v>2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</row>
    <row r="28" spans="1:12" x14ac:dyDescent="0.35">
      <c r="A28" s="1">
        <v>36</v>
      </c>
      <c r="B28" s="1">
        <v>149652</v>
      </c>
      <c r="C28" s="1">
        <v>70</v>
      </c>
      <c r="D28" s="1">
        <v>3</v>
      </c>
      <c r="E28" s="1">
        <v>1</v>
      </c>
      <c r="F28" s="1">
        <v>0</v>
      </c>
      <c r="G28" s="1">
        <v>1</v>
      </c>
      <c r="H28" s="1">
        <v>1</v>
      </c>
      <c r="I28" s="1">
        <v>0</v>
      </c>
      <c r="J28" s="1">
        <v>0</v>
      </c>
      <c r="K28" s="1">
        <v>0</v>
      </c>
      <c r="L28" s="1">
        <v>0</v>
      </c>
    </row>
    <row r="29" spans="1:12" x14ac:dyDescent="0.35">
      <c r="A29" s="1">
        <v>38</v>
      </c>
      <c r="B29" s="1">
        <v>366617</v>
      </c>
      <c r="C29" s="1">
        <v>100</v>
      </c>
      <c r="D29" s="1">
        <v>4</v>
      </c>
      <c r="E29" s="1">
        <v>2</v>
      </c>
      <c r="F29" s="1">
        <v>0</v>
      </c>
      <c r="G29" s="1">
        <v>0</v>
      </c>
      <c r="H29" s="1">
        <v>1</v>
      </c>
      <c r="I29" s="1">
        <v>0</v>
      </c>
      <c r="J29" s="1">
        <v>0</v>
      </c>
      <c r="K29" s="1">
        <v>0</v>
      </c>
      <c r="L29" s="1">
        <v>0</v>
      </c>
    </row>
    <row r="30" spans="1:12" x14ac:dyDescent="0.35">
      <c r="A30" s="1">
        <v>39</v>
      </c>
      <c r="B30" s="1">
        <v>99200</v>
      </c>
      <c r="C30" s="1">
        <v>50</v>
      </c>
      <c r="D30" s="1">
        <v>2</v>
      </c>
      <c r="E30" s="1">
        <v>1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</row>
    <row r="31" spans="1:12" x14ac:dyDescent="0.35">
      <c r="A31" s="1">
        <v>40</v>
      </c>
      <c r="B31" s="1">
        <v>198034</v>
      </c>
      <c r="C31" s="1">
        <v>80</v>
      </c>
      <c r="D31" s="1">
        <v>3</v>
      </c>
      <c r="E31" s="1">
        <v>2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</row>
    <row r="32" spans="1:12" x14ac:dyDescent="0.35">
      <c r="A32" s="1">
        <v>42</v>
      </c>
      <c r="B32" s="1">
        <v>153258</v>
      </c>
      <c r="C32" s="1">
        <v>60</v>
      </c>
      <c r="D32" s="1">
        <v>2</v>
      </c>
      <c r="E32" s="1">
        <v>1</v>
      </c>
      <c r="F32" s="1">
        <v>1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1</v>
      </c>
    </row>
    <row r="33" spans="1:12" x14ac:dyDescent="0.35">
      <c r="A33" s="1">
        <v>44</v>
      </c>
      <c r="B33" s="1">
        <v>201940</v>
      </c>
      <c r="C33" s="1">
        <v>80</v>
      </c>
      <c r="D33" s="1">
        <v>4</v>
      </c>
      <c r="E33" s="1">
        <v>2</v>
      </c>
      <c r="F33" s="1">
        <v>1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</row>
    <row r="34" spans="1:12" x14ac:dyDescent="0.35">
      <c r="A34" s="1">
        <v>45</v>
      </c>
      <c r="B34" s="1">
        <v>393600</v>
      </c>
      <c r="C34" s="1">
        <v>120</v>
      </c>
      <c r="D34" s="1">
        <v>4</v>
      </c>
      <c r="E34" s="1">
        <v>2</v>
      </c>
      <c r="F34" s="1">
        <v>1</v>
      </c>
      <c r="G34" s="1">
        <v>0</v>
      </c>
      <c r="H34" s="1">
        <v>0</v>
      </c>
      <c r="I34" s="1">
        <v>1</v>
      </c>
      <c r="J34" s="1">
        <v>0</v>
      </c>
      <c r="K34" s="1">
        <v>0</v>
      </c>
      <c r="L34" s="1">
        <v>1</v>
      </c>
    </row>
    <row r="35" spans="1:12" x14ac:dyDescent="0.35">
      <c r="A35" s="1">
        <v>46</v>
      </c>
      <c r="B35" s="1">
        <v>490000</v>
      </c>
      <c r="C35" s="1">
        <v>150</v>
      </c>
      <c r="D35" s="1">
        <v>4</v>
      </c>
      <c r="E35" s="1">
        <v>2</v>
      </c>
      <c r="F35" s="1">
        <v>0</v>
      </c>
      <c r="G35" s="1">
        <v>0</v>
      </c>
      <c r="H35" s="1">
        <v>1</v>
      </c>
      <c r="I35" s="1">
        <v>0</v>
      </c>
      <c r="J35" s="1">
        <v>0</v>
      </c>
      <c r="K35" s="1">
        <v>0</v>
      </c>
      <c r="L35" s="1">
        <v>0</v>
      </c>
    </row>
    <row r="36" spans="1:12" x14ac:dyDescent="0.35">
      <c r="A36" s="1">
        <v>47</v>
      </c>
      <c r="B36" s="1">
        <v>351592</v>
      </c>
      <c r="C36" s="1">
        <v>130</v>
      </c>
      <c r="D36" s="1">
        <v>4</v>
      </c>
      <c r="E36" s="1">
        <v>3</v>
      </c>
      <c r="F36" s="1">
        <v>1</v>
      </c>
      <c r="G36" s="1">
        <v>1</v>
      </c>
      <c r="H36" s="1">
        <v>1</v>
      </c>
      <c r="I36" s="1">
        <v>0</v>
      </c>
      <c r="J36" s="1">
        <v>1</v>
      </c>
      <c r="K36" s="1">
        <v>1</v>
      </c>
      <c r="L36" s="1">
        <v>0</v>
      </c>
    </row>
    <row r="37" spans="1:12" x14ac:dyDescent="0.35">
      <c r="A37" s="1">
        <v>48</v>
      </c>
      <c r="B37" s="1">
        <v>93157</v>
      </c>
      <c r="C37" s="1">
        <v>50</v>
      </c>
      <c r="D37" s="1">
        <v>1</v>
      </c>
      <c r="E37" s="1">
        <v>1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</row>
    <row r="38" spans="1:12" x14ac:dyDescent="0.35">
      <c r="A38" s="1">
        <v>50</v>
      </c>
      <c r="B38" s="1">
        <v>178501</v>
      </c>
      <c r="C38" s="1">
        <v>90</v>
      </c>
      <c r="D38" s="1">
        <v>3</v>
      </c>
      <c r="E38" s="1">
        <v>2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</row>
    <row r="39" spans="1:12" x14ac:dyDescent="0.35">
      <c r="A39" s="1">
        <v>51</v>
      </c>
      <c r="B39" s="1">
        <v>218700</v>
      </c>
      <c r="C39" s="1">
        <v>80</v>
      </c>
      <c r="D39" s="1">
        <v>4</v>
      </c>
      <c r="E39" s="1">
        <v>1</v>
      </c>
      <c r="F39" s="1">
        <v>1</v>
      </c>
      <c r="G39" s="1">
        <v>0</v>
      </c>
      <c r="H39" s="1">
        <v>0</v>
      </c>
      <c r="I39" s="1">
        <v>1</v>
      </c>
      <c r="J39" s="1">
        <v>0</v>
      </c>
      <c r="K39" s="1">
        <v>0</v>
      </c>
      <c r="L39" s="1">
        <v>0</v>
      </c>
    </row>
    <row r="40" spans="1:12" x14ac:dyDescent="0.35">
      <c r="A40" s="1">
        <v>52</v>
      </c>
      <c r="B40" s="1">
        <v>147248</v>
      </c>
      <c r="C40" s="1">
        <v>80</v>
      </c>
      <c r="D40" s="1">
        <v>2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</row>
    <row r="41" spans="1:12" x14ac:dyDescent="0.35">
      <c r="A41" s="1">
        <v>53</v>
      </c>
      <c r="B41" s="1">
        <v>230900</v>
      </c>
      <c r="C41" s="1">
        <v>65</v>
      </c>
      <c r="D41" s="1">
        <v>3</v>
      </c>
      <c r="E41" s="1">
        <v>1</v>
      </c>
      <c r="F41" s="1">
        <v>1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</row>
    <row r="42" spans="1:12" x14ac:dyDescent="0.35">
      <c r="A42" s="1">
        <v>54</v>
      </c>
      <c r="B42" s="1">
        <v>147248</v>
      </c>
      <c r="C42" s="1">
        <v>50</v>
      </c>
      <c r="D42" s="1">
        <v>2</v>
      </c>
      <c r="E42" s="1">
        <v>1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</row>
    <row r="43" spans="1:12" x14ac:dyDescent="0.35">
      <c r="A43" s="1">
        <v>55</v>
      </c>
      <c r="B43" s="1">
        <v>282500</v>
      </c>
      <c r="C43" s="1">
        <v>93</v>
      </c>
      <c r="D43" s="1">
        <v>3</v>
      </c>
      <c r="E43" s="1">
        <v>1</v>
      </c>
      <c r="F43" s="1">
        <v>1</v>
      </c>
      <c r="G43" s="1">
        <v>0</v>
      </c>
      <c r="H43" s="1">
        <v>1</v>
      </c>
      <c r="I43" s="1">
        <v>0</v>
      </c>
      <c r="J43" s="1">
        <v>1</v>
      </c>
      <c r="K43" s="1">
        <v>0</v>
      </c>
      <c r="L43" s="1">
        <v>0</v>
      </c>
    </row>
    <row r="44" spans="1:12" x14ac:dyDescent="0.35">
      <c r="A44" s="1">
        <v>56</v>
      </c>
      <c r="B44" s="1">
        <v>283000</v>
      </c>
      <c r="C44" s="1">
        <v>100</v>
      </c>
      <c r="D44" s="1">
        <v>4</v>
      </c>
      <c r="E44" s="1">
        <v>2</v>
      </c>
      <c r="F44" s="1">
        <v>0</v>
      </c>
      <c r="G44" s="1">
        <v>0</v>
      </c>
      <c r="H44" s="1">
        <v>0</v>
      </c>
      <c r="I44" s="1">
        <v>0</v>
      </c>
      <c r="J44" s="1">
        <v>1</v>
      </c>
      <c r="K44" s="1">
        <v>0</v>
      </c>
      <c r="L44" s="1">
        <v>0</v>
      </c>
    </row>
    <row r="45" spans="1:12" x14ac:dyDescent="0.35">
      <c r="A45" s="1">
        <v>57</v>
      </c>
      <c r="B45" s="1">
        <v>159270</v>
      </c>
      <c r="C45" s="1">
        <v>60</v>
      </c>
      <c r="D45" s="1">
        <v>2</v>
      </c>
      <c r="E45" s="1">
        <v>1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</row>
    <row r="46" spans="1:12" x14ac:dyDescent="0.35">
      <c r="A46" s="1">
        <v>58</v>
      </c>
      <c r="B46" s="1">
        <v>440600</v>
      </c>
      <c r="C46" s="1">
        <v>100</v>
      </c>
      <c r="D46" s="1">
        <v>3</v>
      </c>
      <c r="E46" s="1">
        <v>2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</row>
    <row r="47" spans="1:12" x14ac:dyDescent="0.35">
      <c r="A47" s="1">
        <v>59</v>
      </c>
      <c r="B47" s="1">
        <v>185112</v>
      </c>
      <c r="C47" s="1">
        <v>60</v>
      </c>
      <c r="D47" s="1">
        <v>3</v>
      </c>
      <c r="E47" s="1">
        <v>1</v>
      </c>
      <c r="F47" s="1">
        <v>1</v>
      </c>
      <c r="G47" s="1">
        <v>0</v>
      </c>
      <c r="H47" s="1">
        <v>0</v>
      </c>
      <c r="I47" s="1">
        <v>0</v>
      </c>
      <c r="J47" s="1">
        <v>1</v>
      </c>
      <c r="K47" s="1">
        <v>0</v>
      </c>
      <c r="L47" s="1">
        <v>0</v>
      </c>
    </row>
    <row r="48" spans="1:12" x14ac:dyDescent="0.35">
      <c r="A48" s="1">
        <v>60</v>
      </c>
      <c r="B48" s="1">
        <v>178500</v>
      </c>
      <c r="C48" s="1">
        <v>57</v>
      </c>
      <c r="D48" s="1">
        <v>2</v>
      </c>
      <c r="E48" s="1">
        <v>1</v>
      </c>
      <c r="F48" s="1">
        <v>1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</row>
    <row r="49" spans="1:12" x14ac:dyDescent="0.35">
      <c r="A49" s="1">
        <v>61</v>
      </c>
      <c r="B49" s="1">
        <v>420708</v>
      </c>
      <c r="C49" s="1">
        <v>111</v>
      </c>
      <c r="D49" s="1">
        <v>4</v>
      </c>
      <c r="E49" s="1">
        <v>2</v>
      </c>
      <c r="F49" s="1">
        <v>0</v>
      </c>
      <c r="G49" s="1">
        <v>0</v>
      </c>
      <c r="H49" s="1">
        <v>1</v>
      </c>
      <c r="I49" s="1">
        <v>0</v>
      </c>
      <c r="J49" s="1">
        <v>1</v>
      </c>
      <c r="K49" s="1">
        <v>0</v>
      </c>
      <c r="L49" s="1">
        <v>0</v>
      </c>
    </row>
    <row r="50" spans="1:12" x14ac:dyDescent="0.35">
      <c r="A50" s="1">
        <v>63</v>
      </c>
      <c r="B50" s="1">
        <v>131622</v>
      </c>
      <c r="C50" s="1">
        <v>55</v>
      </c>
      <c r="D50" s="1">
        <v>2</v>
      </c>
      <c r="E50" s="1">
        <v>1</v>
      </c>
      <c r="F50" s="1">
        <v>1</v>
      </c>
      <c r="G50" s="1">
        <v>1</v>
      </c>
      <c r="H50" s="1">
        <v>1</v>
      </c>
      <c r="I50" s="1">
        <v>0</v>
      </c>
      <c r="J50" s="1">
        <v>0</v>
      </c>
      <c r="K50" s="1">
        <v>0</v>
      </c>
      <c r="L50" s="1">
        <v>0</v>
      </c>
    </row>
    <row r="51" spans="1:12" x14ac:dyDescent="0.35">
      <c r="A51" s="1">
        <v>64</v>
      </c>
      <c r="B51" s="1">
        <v>161672</v>
      </c>
      <c r="C51" s="1">
        <v>90</v>
      </c>
      <c r="D51" s="1">
        <v>1</v>
      </c>
      <c r="E51" s="1">
        <v>1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</row>
    <row r="52" spans="1:12" x14ac:dyDescent="0.35">
      <c r="A52" s="1">
        <v>65</v>
      </c>
      <c r="B52" s="1">
        <v>209750</v>
      </c>
      <c r="C52" s="1">
        <v>95</v>
      </c>
      <c r="D52" s="1">
        <v>4</v>
      </c>
      <c r="E52" s="1">
        <v>2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</row>
    <row r="53" spans="1:12" x14ac:dyDescent="0.35">
      <c r="A53" s="1">
        <v>66</v>
      </c>
      <c r="B53" s="1">
        <v>180300</v>
      </c>
      <c r="C53" s="1">
        <v>85</v>
      </c>
      <c r="D53" s="1">
        <v>3</v>
      </c>
      <c r="E53" s="1">
        <v>1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</row>
    <row r="54" spans="1:12" x14ac:dyDescent="0.35">
      <c r="A54" s="1">
        <v>68</v>
      </c>
      <c r="B54" s="1">
        <v>171300</v>
      </c>
      <c r="C54" s="1">
        <v>60</v>
      </c>
      <c r="D54" s="1">
        <v>3</v>
      </c>
      <c r="E54" s="1">
        <v>1</v>
      </c>
      <c r="F54" s="1">
        <v>1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</row>
    <row r="55" spans="1:12" x14ac:dyDescent="0.35">
      <c r="A55" s="1">
        <v>69</v>
      </c>
      <c r="B55" s="1">
        <v>221800</v>
      </c>
      <c r="C55" s="1">
        <v>65</v>
      </c>
      <c r="D55" s="1">
        <v>3</v>
      </c>
      <c r="E55" s="1">
        <v>1</v>
      </c>
      <c r="F55" s="1">
        <v>1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</row>
    <row r="56" spans="1:12" x14ac:dyDescent="0.35">
      <c r="A56" s="1">
        <v>70</v>
      </c>
      <c r="B56" s="1">
        <v>143642</v>
      </c>
      <c r="C56" s="1">
        <v>105</v>
      </c>
      <c r="D56" s="1">
        <v>4</v>
      </c>
      <c r="E56" s="1">
        <v>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</row>
    <row r="57" spans="1:12" x14ac:dyDescent="0.35">
      <c r="A57" s="1">
        <v>71</v>
      </c>
      <c r="B57" s="1">
        <v>279471</v>
      </c>
      <c r="C57" s="1">
        <v>95</v>
      </c>
      <c r="D57" s="1">
        <v>4</v>
      </c>
      <c r="E57" s="1">
        <v>2</v>
      </c>
      <c r="F57" s="1">
        <v>0</v>
      </c>
      <c r="G57" s="1">
        <v>0</v>
      </c>
      <c r="H57" s="1">
        <v>0</v>
      </c>
      <c r="I57" s="1">
        <v>0</v>
      </c>
      <c r="J57" s="1">
        <v>1</v>
      </c>
      <c r="K57" s="1">
        <v>0</v>
      </c>
      <c r="L57" s="1">
        <v>0</v>
      </c>
    </row>
    <row r="58" spans="1:12" x14ac:dyDescent="0.35">
      <c r="A58" s="1">
        <v>72</v>
      </c>
      <c r="B58" s="1">
        <v>179703</v>
      </c>
      <c r="C58" s="1">
        <v>65</v>
      </c>
      <c r="D58" s="1">
        <v>3</v>
      </c>
      <c r="E58" s="1">
        <v>1</v>
      </c>
      <c r="F58" s="1">
        <v>1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</row>
    <row r="59" spans="1:12" x14ac:dyDescent="0.35">
      <c r="A59" s="1">
        <v>73</v>
      </c>
      <c r="B59" s="1">
        <v>143040</v>
      </c>
      <c r="C59" s="1">
        <v>82</v>
      </c>
      <c r="D59" s="1">
        <v>4</v>
      </c>
      <c r="E59" s="1">
        <v>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</row>
    <row r="60" spans="1:12" x14ac:dyDescent="0.35">
      <c r="A60" s="1">
        <v>74</v>
      </c>
      <c r="B60" s="1">
        <v>991000</v>
      </c>
      <c r="C60" s="1">
        <v>206</v>
      </c>
      <c r="D60" s="1">
        <v>5</v>
      </c>
      <c r="E60" s="1">
        <v>2</v>
      </c>
      <c r="F60" s="1">
        <v>0</v>
      </c>
      <c r="G60" s="1">
        <v>0</v>
      </c>
      <c r="H60" s="1">
        <v>0</v>
      </c>
      <c r="I60" s="1">
        <v>0</v>
      </c>
      <c r="J60" s="1">
        <v>1</v>
      </c>
      <c r="K60" s="1">
        <v>1</v>
      </c>
      <c r="L60" s="1">
        <v>1</v>
      </c>
    </row>
    <row r="61" spans="1:12" x14ac:dyDescent="0.35">
      <c r="A61" s="1">
        <v>75</v>
      </c>
      <c r="B61" s="1">
        <v>945000</v>
      </c>
      <c r="C61" s="1">
        <v>230</v>
      </c>
      <c r="D61" s="1">
        <v>4</v>
      </c>
      <c r="E61" s="1">
        <v>3</v>
      </c>
      <c r="F61" s="1">
        <v>0</v>
      </c>
      <c r="G61" s="1">
        <v>1</v>
      </c>
      <c r="H61" s="1">
        <v>0</v>
      </c>
      <c r="I61" s="1">
        <v>1</v>
      </c>
      <c r="J61" s="1">
        <v>1</v>
      </c>
      <c r="K61" s="1">
        <v>0</v>
      </c>
      <c r="L61" s="1">
        <v>0</v>
      </c>
    </row>
    <row r="62" spans="1:12" x14ac:dyDescent="0.35">
      <c r="A62" s="1">
        <v>76</v>
      </c>
      <c r="B62" s="1">
        <v>131700</v>
      </c>
      <c r="C62" s="1">
        <v>37</v>
      </c>
      <c r="D62" s="1">
        <v>2</v>
      </c>
      <c r="E62" s="1">
        <v>1</v>
      </c>
      <c r="F62" s="1">
        <v>0</v>
      </c>
      <c r="G62" s="1">
        <v>1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</row>
    <row r="63" spans="1:12" x14ac:dyDescent="0.35">
      <c r="A63" s="1">
        <v>77</v>
      </c>
      <c r="B63" s="1">
        <v>270455</v>
      </c>
      <c r="C63" s="1">
        <v>123</v>
      </c>
      <c r="D63" s="1">
        <v>4</v>
      </c>
      <c r="E63" s="1">
        <v>2</v>
      </c>
      <c r="F63" s="1">
        <v>1</v>
      </c>
      <c r="G63" s="1">
        <v>0</v>
      </c>
      <c r="H63" s="1">
        <v>1</v>
      </c>
      <c r="I63" s="1">
        <v>0</v>
      </c>
      <c r="J63" s="1">
        <v>0</v>
      </c>
      <c r="K63" s="1">
        <v>0</v>
      </c>
      <c r="L63" s="1">
        <v>0</v>
      </c>
    </row>
    <row r="64" spans="1:12" x14ac:dyDescent="0.35">
      <c r="A64" s="1">
        <v>78</v>
      </c>
      <c r="B64" s="1">
        <v>189320</v>
      </c>
      <c r="C64" s="1">
        <v>65</v>
      </c>
      <c r="D64" s="1">
        <v>3</v>
      </c>
      <c r="E64" s="1">
        <v>1</v>
      </c>
      <c r="F64" s="1">
        <v>1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</row>
    <row r="65" spans="1:12" x14ac:dyDescent="0.35">
      <c r="A65" s="1">
        <v>79</v>
      </c>
      <c r="B65" s="1">
        <v>223570</v>
      </c>
      <c r="C65" s="1">
        <v>78</v>
      </c>
      <c r="D65" s="1">
        <v>3</v>
      </c>
      <c r="E65" s="1">
        <v>1</v>
      </c>
      <c r="F65" s="1">
        <v>1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</row>
    <row r="66" spans="1:12" x14ac:dyDescent="0.35">
      <c r="A66" s="1">
        <v>80</v>
      </c>
      <c r="B66" s="1">
        <v>797000</v>
      </c>
      <c r="C66" s="1">
        <v>200</v>
      </c>
      <c r="D66" s="1">
        <v>5</v>
      </c>
      <c r="E66" s="1">
        <v>3</v>
      </c>
      <c r="F66" s="1">
        <v>0</v>
      </c>
      <c r="G66" s="1">
        <v>0</v>
      </c>
      <c r="H66" s="1">
        <v>1</v>
      </c>
      <c r="I66" s="1">
        <v>1</v>
      </c>
      <c r="J66" s="1">
        <v>0</v>
      </c>
      <c r="K66" s="1">
        <v>1</v>
      </c>
      <c r="L66" s="1">
        <v>0</v>
      </c>
    </row>
    <row r="67" spans="1:12" x14ac:dyDescent="0.35">
      <c r="A67" s="1">
        <v>81</v>
      </c>
      <c r="B67" s="1">
        <v>286000</v>
      </c>
      <c r="C67" s="1">
        <v>90</v>
      </c>
      <c r="D67" s="1">
        <v>4</v>
      </c>
      <c r="E67" s="1">
        <v>1</v>
      </c>
      <c r="F67" s="1">
        <v>1</v>
      </c>
      <c r="G67" s="1">
        <v>0</v>
      </c>
      <c r="H67" s="1">
        <v>1</v>
      </c>
      <c r="I67" s="1">
        <v>0</v>
      </c>
      <c r="J67" s="1">
        <v>0</v>
      </c>
      <c r="K67" s="1">
        <v>0</v>
      </c>
      <c r="L67" s="1">
        <v>1</v>
      </c>
    </row>
    <row r="68" spans="1:12" x14ac:dyDescent="0.35">
      <c r="A68" s="1">
        <v>82</v>
      </c>
      <c r="B68" s="1">
        <v>215300</v>
      </c>
      <c r="C68" s="1">
        <v>80</v>
      </c>
      <c r="D68" s="1">
        <v>4</v>
      </c>
      <c r="E68" s="1">
        <v>1</v>
      </c>
      <c r="F68" s="1">
        <v>1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</row>
    <row r="69" spans="1:12" x14ac:dyDescent="0.35">
      <c r="A69" s="1">
        <v>83</v>
      </c>
      <c r="B69" s="1">
        <v>209753</v>
      </c>
      <c r="C69" s="1">
        <v>70</v>
      </c>
      <c r="D69" s="1">
        <v>3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1</v>
      </c>
      <c r="K69" s="1">
        <v>0</v>
      </c>
      <c r="L69" s="1">
        <v>0</v>
      </c>
    </row>
    <row r="70" spans="1:12" x14ac:dyDescent="0.35">
      <c r="A70" s="1">
        <v>84</v>
      </c>
      <c r="B70" s="1">
        <v>224600</v>
      </c>
      <c r="C70" s="1">
        <v>98</v>
      </c>
      <c r="D70" s="1">
        <v>3</v>
      </c>
      <c r="E70" s="1">
        <v>2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</row>
    <row r="71" spans="1:12" x14ac:dyDescent="0.35">
      <c r="A71" s="1">
        <v>85</v>
      </c>
      <c r="B71" s="1">
        <v>178000</v>
      </c>
      <c r="C71" s="1">
        <v>80</v>
      </c>
      <c r="D71" s="1">
        <v>3</v>
      </c>
      <c r="E71" s="1">
        <v>1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1</v>
      </c>
    </row>
    <row r="72" spans="1:12" x14ac:dyDescent="0.35">
      <c r="A72" s="1">
        <v>86</v>
      </c>
      <c r="B72" s="1">
        <v>307117</v>
      </c>
      <c r="C72" s="1">
        <v>90</v>
      </c>
      <c r="D72" s="1">
        <v>3</v>
      </c>
      <c r="E72" s="1">
        <v>2</v>
      </c>
      <c r="F72" s="1">
        <v>1</v>
      </c>
      <c r="G72" s="1">
        <v>0</v>
      </c>
      <c r="H72" s="1">
        <v>1</v>
      </c>
      <c r="I72" s="1">
        <v>1</v>
      </c>
      <c r="J72" s="1">
        <v>1</v>
      </c>
      <c r="K72" s="1">
        <v>0</v>
      </c>
      <c r="L72" s="1">
        <v>0</v>
      </c>
    </row>
    <row r="73" spans="1:12" x14ac:dyDescent="0.35">
      <c r="A73" s="1">
        <v>87</v>
      </c>
      <c r="B73" s="1">
        <v>221773</v>
      </c>
      <c r="C73" s="1">
        <v>72</v>
      </c>
      <c r="D73" s="1">
        <v>3</v>
      </c>
      <c r="E73" s="1">
        <v>1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</row>
    <row r="74" spans="1:12" x14ac:dyDescent="0.35">
      <c r="A74" s="1">
        <v>88</v>
      </c>
      <c r="B74" s="1">
        <v>144242</v>
      </c>
      <c r="C74" s="1">
        <v>55</v>
      </c>
      <c r="D74" s="1">
        <v>2</v>
      </c>
      <c r="E74" s="1">
        <v>1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</row>
    <row r="75" spans="1:12" x14ac:dyDescent="0.35">
      <c r="A75" s="1">
        <v>89</v>
      </c>
      <c r="B75" s="1">
        <v>417703</v>
      </c>
      <c r="C75" s="1">
        <v>120</v>
      </c>
      <c r="D75" s="1">
        <v>4</v>
      </c>
      <c r="E75" s="1">
        <v>2</v>
      </c>
      <c r="F75" s="1">
        <v>1</v>
      </c>
      <c r="G75" s="1">
        <v>1</v>
      </c>
      <c r="H75" s="1">
        <v>1</v>
      </c>
      <c r="I75" s="1">
        <v>0</v>
      </c>
      <c r="J75" s="1">
        <v>1</v>
      </c>
      <c r="K75" s="1">
        <v>0</v>
      </c>
      <c r="L75" s="1">
        <v>0</v>
      </c>
    </row>
    <row r="76" spans="1:12" x14ac:dyDescent="0.35">
      <c r="A76" s="1">
        <v>90</v>
      </c>
      <c r="B76" s="1">
        <v>690500</v>
      </c>
      <c r="C76" s="1">
        <v>205</v>
      </c>
      <c r="D76" s="1">
        <v>5</v>
      </c>
      <c r="E76" s="1">
        <v>2</v>
      </c>
      <c r="F76" s="1">
        <v>0</v>
      </c>
      <c r="G76" s="1">
        <v>0</v>
      </c>
      <c r="H76" s="1">
        <v>0</v>
      </c>
      <c r="I76" s="1">
        <v>1</v>
      </c>
      <c r="J76" s="1">
        <v>1</v>
      </c>
      <c r="K76" s="1">
        <v>0</v>
      </c>
      <c r="L76" s="1">
        <v>0</v>
      </c>
    </row>
    <row r="77" spans="1:12" x14ac:dyDescent="0.35">
      <c r="A77" s="1">
        <v>92</v>
      </c>
      <c r="B77" s="1">
        <v>510660</v>
      </c>
      <c r="C77" s="1">
        <v>150</v>
      </c>
      <c r="D77" s="1">
        <v>5</v>
      </c>
      <c r="E77" s="1">
        <v>3</v>
      </c>
      <c r="F77" s="1">
        <v>1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</row>
    <row r="78" spans="1:12" x14ac:dyDescent="0.35">
      <c r="A78" s="1">
        <v>93</v>
      </c>
      <c r="B78" s="1">
        <v>225380</v>
      </c>
      <c r="C78" s="1">
        <v>70</v>
      </c>
      <c r="D78" s="1">
        <v>3</v>
      </c>
      <c r="E78" s="1">
        <v>1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</row>
    <row r="79" spans="1:12" x14ac:dyDescent="0.35">
      <c r="A79" s="1">
        <v>94</v>
      </c>
      <c r="B79" s="1">
        <v>234500</v>
      </c>
      <c r="C79" s="1">
        <v>115</v>
      </c>
      <c r="D79" s="1">
        <v>5</v>
      </c>
      <c r="E79" s="1">
        <v>2</v>
      </c>
      <c r="F79" s="1">
        <v>0</v>
      </c>
      <c r="G79" s="1">
        <v>0</v>
      </c>
      <c r="H79" s="1">
        <v>1</v>
      </c>
      <c r="I79" s="1">
        <v>0</v>
      </c>
      <c r="J79" s="1">
        <v>0</v>
      </c>
      <c r="K79" s="1">
        <v>0</v>
      </c>
      <c r="L79" s="1">
        <v>0</v>
      </c>
    </row>
    <row r="80" spans="1:12" x14ac:dyDescent="0.35">
      <c r="A80" s="1">
        <v>95</v>
      </c>
      <c r="B80" s="1">
        <v>221773</v>
      </c>
      <c r="C80" s="1">
        <v>80</v>
      </c>
      <c r="D80" s="1">
        <v>3</v>
      </c>
      <c r="E80" s="1">
        <v>1</v>
      </c>
      <c r="F80" s="1">
        <v>1</v>
      </c>
      <c r="G80" s="1">
        <v>0</v>
      </c>
      <c r="H80" s="1">
        <v>1</v>
      </c>
      <c r="I80" s="1">
        <v>0</v>
      </c>
      <c r="J80" s="1">
        <v>0</v>
      </c>
      <c r="K80" s="1">
        <v>0</v>
      </c>
      <c r="L80" s="1">
        <v>0</v>
      </c>
    </row>
    <row r="81" spans="1:12" x14ac:dyDescent="0.35">
      <c r="A81" s="1">
        <v>96</v>
      </c>
      <c r="B81" s="1">
        <v>264400</v>
      </c>
      <c r="C81" s="1">
        <v>90</v>
      </c>
      <c r="D81" s="1">
        <v>1</v>
      </c>
      <c r="E81" s="1">
        <v>1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</row>
    <row r="82" spans="1:12" x14ac:dyDescent="0.35">
      <c r="A82" s="1">
        <v>97</v>
      </c>
      <c r="B82" s="1">
        <v>108182</v>
      </c>
      <c r="C82" s="1">
        <v>44</v>
      </c>
      <c r="D82" s="1">
        <v>2</v>
      </c>
      <c r="E82" s="1">
        <v>1</v>
      </c>
      <c r="F82" s="1">
        <v>0</v>
      </c>
      <c r="G82" s="1">
        <v>0</v>
      </c>
      <c r="H82" s="1">
        <v>0</v>
      </c>
      <c r="I82" s="1">
        <v>0</v>
      </c>
      <c r="J82" s="1">
        <v>1</v>
      </c>
      <c r="K82" s="1">
        <v>0</v>
      </c>
      <c r="L82" s="1">
        <v>0</v>
      </c>
    </row>
    <row r="83" spans="1:12" x14ac:dyDescent="0.35">
      <c r="A83" s="1">
        <v>98</v>
      </c>
      <c r="B83" s="1">
        <v>216364</v>
      </c>
      <c r="C83" s="1">
        <v>75</v>
      </c>
      <c r="D83" s="1">
        <v>3</v>
      </c>
      <c r="E83" s="1">
        <v>1</v>
      </c>
      <c r="F83" s="1">
        <v>1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</row>
    <row r="84" spans="1:12" x14ac:dyDescent="0.35">
      <c r="A84" s="1">
        <v>99</v>
      </c>
      <c r="B84" s="1">
        <v>126213</v>
      </c>
      <c r="C84" s="1">
        <v>60</v>
      </c>
      <c r="D84" s="1">
        <v>3</v>
      </c>
      <c r="E84" s="1">
        <v>1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</row>
    <row r="85" spans="1:12" x14ac:dyDescent="0.35">
      <c r="A85" s="1">
        <v>100</v>
      </c>
      <c r="B85" s="1">
        <v>257233</v>
      </c>
      <c r="C85" s="1">
        <v>80</v>
      </c>
      <c r="D85" s="1">
        <v>3</v>
      </c>
      <c r="E85" s="1">
        <v>2</v>
      </c>
      <c r="F85" s="1">
        <v>0</v>
      </c>
      <c r="G85" s="1">
        <v>0</v>
      </c>
      <c r="H85" s="1">
        <v>0</v>
      </c>
      <c r="I85" s="1">
        <v>1</v>
      </c>
      <c r="J85" s="1">
        <v>0</v>
      </c>
      <c r="K85" s="1">
        <v>0</v>
      </c>
      <c r="L85" s="1">
        <v>0</v>
      </c>
    </row>
    <row r="86" spans="1:12" x14ac:dyDescent="0.35">
      <c r="A86" s="1">
        <v>101</v>
      </c>
      <c r="B86" s="1">
        <v>207349</v>
      </c>
      <c r="C86" s="1">
        <v>70</v>
      </c>
      <c r="D86" s="1">
        <v>3</v>
      </c>
      <c r="E86" s="1">
        <v>1</v>
      </c>
      <c r="F86" s="1">
        <v>0</v>
      </c>
      <c r="G86" s="1">
        <v>0</v>
      </c>
      <c r="H86" s="1">
        <v>0</v>
      </c>
      <c r="I86" s="1">
        <v>0</v>
      </c>
      <c r="J86" s="1">
        <v>1</v>
      </c>
      <c r="K86" s="1">
        <v>0</v>
      </c>
      <c r="L86" s="1">
        <v>0</v>
      </c>
    </row>
    <row r="87" spans="1:12" x14ac:dyDescent="0.35">
      <c r="A87" s="1">
        <v>104</v>
      </c>
      <c r="B87" s="1">
        <v>171288</v>
      </c>
      <c r="C87" s="1">
        <v>65</v>
      </c>
      <c r="D87" s="1">
        <v>2</v>
      </c>
      <c r="E87" s="1">
        <v>1</v>
      </c>
      <c r="F87" s="1">
        <v>1</v>
      </c>
      <c r="G87" s="1">
        <v>0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</row>
    <row r="88" spans="1:12" x14ac:dyDescent="0.35">
      <c r="A88" s="1">
        <v>105</v>
      </c>
      <c r="B88" s="1">
        <v>150253</v>
      </c>
      <c r="C88" s="1">
        <v>75</v>
      </c>
      <c r="D88" s="1">
        <v>1</v>
      </c>
      <c r="E88" s="1">
        <v>1</v>
      </c>
      <c r="F88" s="1">
        <v>1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</row>
    <row r="89" spans="1:12" x14ac:dyDescent="0.35">
      <c r="A89" s="1">
        <v>106</v>
      </c>
      <c r="B89" s="1">
        <v>183010</v>
      </c>
      <c r="C89" s="1">
        <v>70</v>
      </c>
      <c r="D89" s="1">
        <v>3</v>
      </c>
      <c r="E89" s="1">
        <v>1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</row>
    <row r="90" spans="1:12" x14ac:dyDescent="0.35">
      <c r="A90" s="1">
        <v>108</v>
      </c>
      <c r="B90" s="1">
        <v>264445</v>
      </c>
      <c r="C90" s="1">
        <v>95</v>
      </c>
      <c r="D90" s="1">
        <v>4</v>
      </c>
      <c r="E90" s="1">
        <v>1</v>
      </c>
      <c r="F90" s="1">
        <v>1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</row>
    <row r="91" spans="1:12" x14ac:dyDescent="0.35">
      <c r="A91" s="1">
        <v>109</v>
      </c>
      <c r="B91" s="1">
        <v>198333</v>
      </c>
      <c r="C91" s="1">
        <v>75</v>
      </c>
      <c r="D91" s="1">
        <v>3</v>
      </c>
      <c r="E91" s="1">
        <v>1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</row>
    <row r="92" spans="1:12" x14ac:dyDescent="0.35">
      <c r="A92" s="1">
        <v>110</v>
      </c>
      <c r="B92" s="1">
        <v>266849</v>
      </c>
      <c r="C92" s="1">
        <v>90</v>
      </c>
      <c r="D92" s="1">
        <v>3</v>
      </c>
      <c r="E92" s="1">
        <v>2</v>
      </c>
      <c r="F92" s="1">
        <v>1</v>
      </c>
      <c r="G92" s="1">
        <v>1</v>
      </c>
      <c r="H92" s="1">
        <v>1</v>
      </c>
      <c r="I92" s="1">
        <v>0</v>
      </c>
      <c r="J92" s="1">
        <v>0</v>
      </c>
      <c r="K92" s="1">
        <v>1</v>
      </c>
      <c r="L92" s="1">
        <v>0</v>
      </c>
    </row>
    <row r="93" spans="1:12" x14ac:dyDescent="0.35">
      <c r="A93" s="1">
        <v>111</v>
      </c>
      <c r="B93" s="1">
        <v>290000</v>
      </c>
      <c r="C93" s="1">
        <v>90</v>
      </c>
      <c r="D93" s="1">
        <v>4</v>
      </c>
      <c r="E93" s="1">
        <v>2</v>
      </c>
      <c r="F93" s="1">
        <v>0</v>
      </c>
      <c r="G93" s="1">
        <v>0</v>
      </c>
      <c r="H93" s="1">
        <v>0</v>
      </c>
      <c r="I93" s="1">
        <v>0</v>
      </c>
      <c r="J93" s="1">
        <v>1</v>
      </c>
      <c r="K93" s="1">
        <v>0</v>
      </c>
      <c r="L93" s="1">
        <v>0</v>
      </c>
    </row>
    <row r="94" spans="1:12" x14ac:dyDescent="0.35">
      <c r="A94" s="1">
        <v>112</v>
      </c>
      <c r="B94" s="1">
        <v>188117</v>
      </c>
      <c r="C94" s="1">
        <v>80</v>
      </c>
      <c r="D94" s="1">
        <v>3</v>
      </c>
      <c r="E94" s="1">
        <v>1</v>
      </c>
      <c r="F94" s="1">
        <v>1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</row>
    <row r="95" spans="1:12" x14ac:dyDescent="0.35">
      <c r="A95" s="1">
        <v>113</v>
      </c>
      <c r="B95" s="1">
        <v>210400</v>
      </c>
      <c r="C95" s="1">
        <v>100</v>
      </c>
      <c r="D95" s="1">
        <v>3</v>
      </c>
      <c r="E95" s="1">
        <v>1</v>
      </c>
      <c r="F95" s="1">
        <v>0</v>
      </c>
      <c r="G95" s="1">
        <v>0</v>
      </c>
      <c r="H95" s="1">
        <v>0</v>
      </c>
      <c r="I95" s="1">
        <v>0</v>
      </c>
      <c r="J95" s="1">
        <v>1</v>
      </c>
      <c r="K95" s="1">
        <v>0</v>
      </c>
      <c r="L95" s="1">
        <v>0</v>
      </c>
    </row>
    <row r="96" spans="1:12" x14ac:dyDescent="0.35">
      <c r="A96" s="1">
        <v>114</v>
      </c>
      <c r="B96" s="1">
        <v>553000</v>
      </c>
      <c r="C96" s="1">
        <v>115</v>
      </c>
      <c r="D96" s="1">
        <v>4</v>
      </c>
      <c r="E96" s="1">
        <v>2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</row>
    <row r="97" spans="1:12" x14ac:dyDescent="0.35">
      <c r="A97" s="1">
        <v>115</v>
      </c>
      <c r="B97" s="1">
        <v>192324</v>
      </c>
      <c r="C97" s="1">
        <v>70</v>
      </c>
      <c r="D97" s="1">
        <v>3</v>
      </c>
      <c r="E97" s="1">
        <v>1</v>
      </c>
      <c r="F97" s="1">
        <v>0</v>
      </c>
      <c r="G97" s="1">
        <v>1</v>
      </c>
      <c r="H97" s="1">
        <v>1</v>
      </c>
      <c r="I97" s="1">
        <v>0</v>
      </c>
      <c r="J97" s="1">
        <v>0</v>
      </c>
      <c r="K97" s="1">
        <v>0</v>
      </c>
      <c r="L97" s="1">
        <v>0</v>
      </c>
    </row>
    <row r="98" spans="1:12" x14ac:dyDescent="0.35">
      <c r="A98" s="1">
        <v>116</v>
      </c>
      <c r="B98" s="1">
        <v>110500</v>
      </c>
      <c r="C98" s="1">
        <v>45</v>
      </c>
      <c r="D98" s="1">
        <v>1</v>
      </c>
      <c r="E98" s="1">
        <v>1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</row>
    <row r="99" spans="1:12" x14ac:dyDescent="0.35">
      <c r="A99" s="1">
        <v>117</v>
      </c>
      <c r="B99" s="1">
        <v>162300</v>
      </c>
      <c r="C99" s="1">
        <v>60</v>
      </c>
      <c r="D99" s="1">
        <v>2</v>
      </c>
      <c r="E99" s="1">
        <v>1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</row>
    <row r="100" spans="1:12" x14ac:dyDescent="0.35">
      <c r="A100" s="1">
        <v>118</v>
      </c>
      <c r="B100" s="1">
        <v>160800</v>
      </c>
      <c r="C100" s="1">
        <v>52</v>
      </c>
      <c r="D100" s="1">
        <v>2</v>
      </c>
      <c r="E100" s="1">
        <v>1</v>
      </c>
      <c r="F100" s="1">
        <v>1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</row>
    <row r="101" spans="1:12" x14ac:dyDescent="0.35">
      <c r="A101" s="1">
        <v>119</v>
      </c>
      <c r="B101" s="1">
        <v>186313</v>
      </c>
      <c r="C101" s="1">
        <v>75</v>
      </c>
      <c r="D101" s="1">
        <v>3</v>
      </c>
      <c r="E101" s="1">
        <v>1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</row>
    <row r="102" spans="1:12" x14ac:dyDescent="0.35">
      <c r="A102" s="1">
        <v>120</v>
      </c>
      <c r="B102" s="1">
        <v>117197</v>
      </c>
      <c r="C102" s="1">
        <v>52</v>
      </c>
      <c r="D102" s="1">
        <v>3</v>
      </c>
      <c r="E102" s="1">
        <v>1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</row>
    <row r="103" spans="1:12" x14ac:dyDescent="0.35">
      <c r="A103" s="1">
        <v>121</v>
      </c>
      <c r="B103" s="1">
        <v>462779</v>
      </c>
      <c r="C103" s="1">
        <v>146</v>
      </c>
      <c r="D103" s="1">
        <v>4</v>
      </c>
      <c r="E103" s="1">
        <v>2</v>
      </c>
      <c r="F103" s="1">
        <v>0</v>
      </c>
      <c r="G103" s="1">
        <v>0</v>
      </c>
      <c r="H103" s="1">
        <v>0</v>
      </c>
      <c r="I103" s="1">
        <v>1</v>
      </c>
      <c r="J103" s="1">
        <v>1</v>
      </c>
      <c r="K103" s="1">
        <v>0</v>
      </c>
      <c r="L103" s="1">
        <v>0</v>
      </c>
    </row>
    <row r="104" spans="1:12" x14ac:dyDescent="0.35">
      <c r="A104" s="1">
        <v>122</v>
      </c>
      <c r="B104" s="1">
        <v>162515</v>
      </c>
      <c r="C104" s="1">
        <v>50</v>
      </c>
      <c r="D104" s="1">
        <v>2</v>
      </c>
      <c r="E104" s="1">
        <v>1</v>
      </c>
      <c r="F104" s="1">
        <v>0</v>
      </c>
      <c r="G104" s="1">
        <v>1</v>
      </c>
      <c r="H104" s="1">
        <v>1</v>
      </c>
      <c r="I104" s="1">
        <v>0</v>
      </c>
      <c r="J104" s="1">
        <v>0</v>
      </c>
      <c r="K104" s="1">
        <v>0</v>
      </c>
      <c r="L104" s="1">
        <v>0</v>
      </c>
    </row>
    <row r="105" spans="1:12" x14ac:dyDescent="0.35">
      <c r="A105" s="1">
        <v>123</v>
      </c>
      <c r="B105" s="1">
        <v>148000</v>
      </c>
      <c r="C105" s="1">
        <v>66</v>
      </c>
      <c r="D105" s="1">
        <v>3</v>
      </c>
      <c r="E105" s="1">
        <v>1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</row>
    <row r="106" spans="1:12" x14ac:dyDescent="0.35">
      <c r="A106" s="1">
        <v>124</v>
      </c>
      <c r="B106" s="1">
        <v>221775</v>
      </c>
      <c r="C106" s="1">
        <v>85</v>
      </c>
      <c r="D106" s="1">
        <v>3</v>
      </c>
      <c r="E106" s="1">
        <v>1</v>
      </c>
      <c r="F106" s="1">
        <v>1</v>
      </c>
      <c r="G106" s="1">
        <v>0</v>
      </c>
      <c r="H106" s="1">
        <v>1</v>
      </c>
      <c r="I106" s="1">
        <v>0</v>
      </c>
      <c r="J106" s="1">
        <v>0</v>
      </c>
      <c r="K106" s="1">
        <v>0</v>
      </c>
      <c r="L106" s="1">
        <v>0</v>
      </c>
    </row>
    <row r="107" spans="1:12" x14ac:dyDescent="0.35">
      <c r="A107" s="1">
        <v>125</v>
      </c>
      <c r="B107" s="1">
        <v>142000</v>
      </c>
      <c r="C107" s="1">
        <v>65</v>
      </c>
      <c r="D107" s="1">
        <v>3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</row>
    <row r="108" spans="1:12" x14ac:dyDescent="0.35">
      <c r="A108" s="1">
        <v>127</v>
      </c>
      <c r="B108" s="1">
        <v>240345</v>
      </c>
      <c r="C108" s="1">
        <v>90</v>
      </c>
      <c r="D108" s="1">
        <v>3</v>
      </c>
      <c r="E108" s="1">
        <v>2</v>
      </c>
      <c r="F108" s="1">
        <v>1</v>
      </c>
      <c r="G108" s="1">
        <v>0</v>
      </c>
      <c r="H108" s="1">
        <v>0</v>
      </c>
      <c r="I108" s="1">
        <v>0</v>
      </c>
      <c r="J108" s="1">
        <v>1</v>
      </c>
      <c r="K108" s="1">
        <v>0</v>
      </c>
      <c r="L108" s="1">
        <v>0</v>
      </c>
    </row>
    <row r="109" spans="1:12" x14ac:dyDescent="0.35">
      <c r="A109" s="1">
        <v>128</v>
      </c>
      <c r="B109" s="1">
        <v>155662</v>
      </c>
      <c r="C109" s="1">
        <v>50</v>
      </c>
      <c r="D109" s="1">
        <v>2</v>
      </c>
      <c r="E109" s="1">
        <v>1</v>
      </c>
      <c r="F109" s="1">
        <v>1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</row>
    <row r="110" spans="1:12" x14ac:dyDescent="0.35">
      <c r="A110" s="1">
        <v>130</v>
      </c>
      <c r="B110" s="1">
        <v>183308</v>
      </c>
      <c r="C110" s="1">
        <v>70</v>
      </c>
      <c r="D110" s="1">
        <v>3</v>
      </c>
      <c r="E110" s="1">
        <v>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</row>
    <row r="111" spans="1:12" x14ac:dyDescent="0.35">
      <c r="A111" s="1">
        <v>131</v>
      </c>
      <c r="B111" s="1">
        <v>137631</v>
      </c>
      <c r="C111" s="1">
        <v>50</v>
      </c>
      <c r="D111" s="1">
        <v>2</v>
      </c>
      <c r="E111" s="1">
        <v>1</v>
      </c>
      <c r="F111" s="1">
        <v>0</v>
      </c>
      <c r="G111" s="1">
        <v>1</v>
      </c>
      <c r="H111" s="1">
        <v>1</v>
      </c>
      <c r="I111" s="1">
        <v>0</v>
      </c>
      <c r="J111" s="1">
        <v>0</v>
      </c>
      <c r="K111" s="1">
        <v>0</v>
      </c>
      <c r="L111" s="1">
        <v>0</v>
      </c>
    </row>
    <row r="112" spans="1:12" x14ac:dyDescent="0.35">
      <c r="A112" s="1">
        <v>132</v>
      </c>
      <c r="B112" s="1">
        <v>480809</v>
      </c>
      <c r="C112" s="1">
        <v>160</v>
      </c>
      <c r="D112" s="1">
        <v>6</v>
      </c>
      <c r="E112" s="1">
        <v>2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</row>
    <row r="113" spans="1:12" x14ac:dyDescent="0.35">
      <c r="A113" s="1">
        <v>134</v>
      </c>
      <c r="B113" s="1">
        <v>378637</v>
      </c>
      <c r="C113" s="1">
        <v>125</v>
      </c>
      <c r="D113" s="1">
        <v>4</v>
      </c>
      <c r="E113" s="1">
        <v>2</v>
      </c>
      <c r="F113" s="1">
        <v>0</v>
      </c>
      <c r="G113" s="1">
        <v>0</v>
      </c>
      <c r="H113" s="1">
        <v>1</v>
      </c>
      <c r="I113" s="1">
        <v>0</v>
      </c>
      <c r="J113" s="1">
        <v>0</v>
      </c>
      <c r="K113" s="1">
        <v>0</v>
      </c>
      <c r="L113" s="1">
        <v>1</v>
      </c>
    </row>
    <row r="114" spans="1:12" x14ac:dyDescent="0.35">
      <c r="A114" s="1">
        <v>135</v>
      </c>
      <c r="B114" s="1">
        <v>221000</v>
      </c>
      <c r="C114" s="1">
        <v>75</v>
      </c>
      <c r="D114" s="1">
        <v>3</v>
      </c>
      <c r="E114" s="1">
        <v>2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</row>
    <row r="115" spans="1:12" x14ac:dyDescent="0.35">
      <c r="A115" s="1">
        <v>137</v>
      </c>
      <c r="B115" s="1">
        <v>190821</v>
      </c>
      <c r="C115" s="1">
        <v>66</v>
      </c>
      <c r="D115" s="1">
        <v>1</v>
      </c>
      <c r="E115" s="1">
        <v>1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</row>
    <row r="116" spans="1:12" x14ac:dyDescent="0.35">
      <c r="A116" s="1">
        <v>138</v>
      </c>
      <c r="B116" s="1">
        <v>128000</v>
      </c>
      <c r="C116" s="1">
        <v>60</v>
      </c>
      <c r="D116" s="1">
        <v>3</v>
      </c>
      <c r="E116" s="1">
        <v>1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</row>
    <row r="117" spans="1:12" x14ac:dyDescent="0.35">
      <c r="A117" s="1">
        <v>139</v>
      </c>
      <c r="B117" s="1">
        <v>227182</v>
      </c>
      <c r="C117" s="1">
        <v>90</v>
      </c>
      <c r="D117" s="1">
        <v>2</v>
      </c>
      <c r="E117" s="1">
        <v>1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</row>
    <row r="118" spans="1:12" x14ac:dyDescent="0.35">
      <c r="A118" s="1">
        <v>140</v>
      </c>
      <c r="B118" s="1">
        <v>281874</v>
      </c>
      <c r="C118" s="1">
        <v>70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0</v>
      </c>
      <c r="J118" s="1">
        <v>0</v>
      </c>
      <c r="K118" s="1">
        <v>0</v>
      </c>
      <c r="L118" s="1">
        <v>0</v>
      </c>
    </row>
    <row r="119" spans="1:12" x14ac:dyDescent="0.35">
      <c r="A119" s="1">
        <v>141</v>
      </c>
      <c r="B119" s="1">
        <v>294000</v>
      </c>
      <c r="C119" s="1">
        <v>80</v>
      </c>
      <c r="D119" s="1">
        <v>3</v>
      </c>
      <c r="E119" s="1">
        <v>2</v>
      </c>
      <c r="F119" s="1">
        <v>1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</row>
    <row r="120" spans="1:12" x14ac:dyDescent="0.35">
      <c r="A120" s="1">
        <v>142</v>
      </c>
      <c r="B120" s="1">
        <v>204344</v>
      </c>
      <c r="C120" s="1">
        <v>75</v>
      </c>
      <c r="D120" s="1">
        <v>4</v>
      </c>
      <c r="E120" s="1">
        <v>1</v>
      </c>
      <c r="F120" s="1">
        <v>1</v>
      </c>
      <c r="G120" s="1">
        <v>0</v>
      </c>
      <c r="H120" s="1">
        <v>1</v>
      </c>
      <c r="I120" s="1">
        <v>0</v>
      </c>
      <c r="J120" s="1">
        <v>0</v>
      </c>
      <c r="K120" s="1">
        <v>0</v>
      </c>
      <c r="L120" s="1">
        <v>0</v>
      </c>
    </row>
    <row r="121" spans="1:12" x14ac:dyDescent="0.35">
      <c r="A121" s="1">
        <v>143</v>
      </c>
      <c r="B121" s="1">
        <v>309521</v>
      </c>
      <c r="C121" s="1">
        <v>90</v>
      </c>
      <c r="D121" s="1">
        <v>3</v>
      </c>
      <c r="E121" s="1">
        <v>1</v>
      </c>
      <c r="F121" s="1">
        <v>1</v>
      </c>
      <c r="G121" s="1">
        <v>0</v>
      </c>
      <c r="H121" s="1">
        <v>1</v>
      </c>
      <c r="I121" s="1">
        <v>0</v>
      </c>
      <c r="J121" s="1">
        <v>0</v>
      </c>
      <c r="K121" s="1">
        <v>0</v>
      </c>
      <c r="L121" s="1">
        <v>0</v>
      </c>
    </row>
    <row r="122" spans="1:12" x14ac:dyDescent="0.35">
      <c r="A122" s="1">
        <v>144</v>
      </c>
      <c r="B122" s="1">
        <v>420700</v>
      </c>
      <c r="C122" s="1">
        <v>102</v>
      </c>
      <c r="D122" s="1">
        <v>4</v>
      </c>
      <c r="E122" s="1">
        <v>2</v>
      </c>
      <c r="F122" s="1">
        <v>1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</row>
    <row r="123" spans="1:12" x14ac:dyDescent="0.35">
      <c r="A123" s="1">
        <v>145</v>
      </c>
      <c r="B123" s="1">
        <v>132000</v>
      </c>
      <c r="C123" s="1">
        <v>70</v>
      </c>
      <c r="D123" s="1">
        <v>2</v>
      </c>
      <c r="E123" s="1">
        <v>1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</row>
    <row r="124" spans="1:12" x14ac:dyDescent="0.35">
      <c r="A124" s="1">
        <v>146</v>
      </c>
      <c r="B124" s="1">
        <v>381643</v>
      </c>
      <c r="C124" s="1">
        <v>105</v>
      </c>
      <c r="D124" s="1">
        <v>3</v>
      </c>
      <c r="E124" s="1">
        <v>2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</row>
    <row r="125" spans="1:12" x14ac:dyDescent="0.35">
      <c r="A125" s="1">
        <v>147</v>
      </c>
      <c r="B125" s="1">
        <v>446552</v>
      </c>
      <c r="C125" s="1">
        <v>150</v>
      </c>
      <c r="D125" s="1">
        <v>6</v>
      </c>
      <c r="E125" s="1">
        <v>2</v>
      </c>
      <c r="F125" s="1">
        <v>1</v>
      </c>
      <c r="G125" s="1">
        <v>0</v>
      </c>
      <c r="H125" s="1">
        <v>0</v>
      </c>
      <c r="I125" s="1">
        <v>0</v>
      </c>
      <c r="J125" s="1">
        <v>1</v>
      </c>
      <c r="K125" s="1">
        <v>0</v>
      </c>
      <c r="L125" s="1">
        <v>0</v>
      </c>
    </row>
    <row r="126" spans="1:12" x14ac:dyDescent="0.35">
      <c r="A126" s="1">
        <v>151</v>
      </c>
      <c r="B126" s="1">
        <v>402670</v>
      </c>
      <c r="C126" s="1">
        <v>105</v>
      </c>
      <c r="D126" s="1">
        <v>4</v>
      </c>
      <c r="E126" s="1">
        <v>2</v>
      </c>
      <c r="F126" s="1">
        <v>0</v>
      </c>
      <c r="G126" s="1">
        <v>0</v>
      </c>
      <c r="H126" s="1">
        <v>0</v>
      </c>
      <c r="I126" s="1">
        <v>1</v>
      </c>
      <c r="J126" s="1">
        <v>0</v>
      </c>
      <c r="K126" s="1">
        <v>0</v>
      </c>
      <c r="L126" s="1">
        <v>0</v>
      </c>
    </row>
    <row r="127" spans="1:12" x14ac:dyDescent="0.35">
      <c r="A127" s="1">
        <v>152</v>
      </c>
      <c r="B127" s="1">
        <v>231390</v>
      </c>
      <c r="C127" s="1">
        <v>85</v>
      </c>
      <c r="D127" s="1">
        <v>1</v>
      </c>
      <c r="E127" s="1">
        <v>1</v>
      </c>
      <c r="F127" s="1">
        <v>1</v>
      </c>
      <c r="G127" s="1">
        <v>0</v>
      </c>
      <c r="H127" s="1">
        <v>0</v>
      </c>
      <c r="I127" s="1">
        <v>1</v>
      </c>
      <c r="J127" s="1">
        <v>0</v>
      </c>
      <c r="K127" s="1">
        <v>0</v>
      </c>
      <c r="L127" s="1">
        <v>0</v>
      </c>
    </row>
    <row r="128" spans="1:12" x14ac:dyDescent="0.35">
      <c r="A128" s="1">
        <v>153</v>
      </c>
      <c r="B128" s="1">
        <v>103374</v>
      </c>
      <c r="C128" s="1">
        <v>45</v>
      </c>
      <c r="D128" s="1">
        <v>1</v>
      </c>
      <c r="E128" s="1">
        <v>1</v>
      </c>
      <c r="F128" s="1">
        <v>0</v>
      </c>
      <c r="G128" s="1">
        <v>0</v>
      </c>
      <c r="H128" s="1">
        <v>1</v>
      </c>
      <c r="I128" s="1">
        <v>0</v>
      </c>
      <c r="J128" s="1">
        <v>0</v>
      </c>
      <c r="K128" s="1">
        <v>0</v>
      </c>
      <c r="L128" s="1">
        <v>0</v>
      </c>
    </row>
    <row r="129" spans="1:12" x14ac:dyDescent="0.35">
      <c r="A129" s="1">
        <v>154</v>
      </c>
      <c r="B129" s="1">
        <v>149652</v>
      </c>
      <c r="C129" s="1">
        <v>40</v>
      </c>
      <c r="D129" s="1">
        <v>1</v>
      </c>
      <c r="E129" s="1">
        <v>1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</row>
    <row r="130" spans="1:12" x14ac:dyDescent="0.35">
      <c r="A130" s="1">
        <v>155</v>
      </c>
      <c r="B130" s="1">
        <v>281874</v>
      </c>
      <c r="C130" s="1">
        <v>70</v>
      </c>
      <c r="D130" s="1">
        <v>1</v>
      </c>
      <c r="E130" s="1">
        <v>1</v>
      </c>
      <c r="F130" s="1">
        <v>1</v>
      </c>
      <c r="G130" s="1">
        <v>1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</row>
    <row r="131" spans="1:12" x14ac:dyDescent="0.35">
      <c r="A131" s="1">
        <v>156</v>
      </c>
      <c r="B131" s="1">
        <v>223570</v>
      </c>
      <c r="C131" s="1">
        <v>78</v>
      </c>
      <c r="D131" s="1">
        <v>3</v>
      </c>
      <c r="E131" s="1">
        <v>1</v>
      </c>
      <c r="F131" s="1">
        <v>1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</row>
    <row r="132" spans="1:12" x14ac:dyDescent="0.35">
      <c r="A132" s="1">
        <v>158</v>
      </c>
      <c r="B132" s="1">
        <v>513865</v>
      </c>
      <c r="C132" s="1">
        <v>90</v>
      </c>
      <c r="D132" s="1">
        <v>3</v>
      </c>
      <c r="E132" s="1">
        <v>2</v>
      </c>
      <c r="F132" s="1">
        <v>0</v>
      </c>
      <c r="G132" s="1">
        <v>1</v>
      </c>
      <c r="H132" s="1">
        <v>1</v>
      </c>
      <c r="I132" s="1">
        <v>0</v>
      </c>
      <c r="J132" s="1">
        <v>0</v>
      </c>
      <c r="K132" s="1">
        <v>0</v>
      </c>
      <c r="L132" s="1">
        <v>0</v>
      </c>
    </row>
    <row r="133" spans="1:12" x14ac:dyDescent="0.35">
      <c r="A133" s="1">
        <v>159</v>
      </c>
      <c r="B133" s="1">
        <v>169756</v>
      </c>
      <c r="C133" s="1">
        <v>68</v>
      </c>
      <c r="D133" s="1">
        <v>3</v>
      </c>
      <c r="E133" s="1">
        <v>1</v>
      </c>
      <c r="F133" s="1">
        <v>0</v>
      </c>
      <c r="G133" s="1">
        <v>0</v>
      </c>
      <c r="H133" s="1">
        <v>0</v>
      </c>
      <c r="I133" s="1">
        <v>0</v>
      </c>
      <c r="J133" s="1">
        <v>1</v>
      </c>
      <c r="K133" s="1">
        <v>0</v>
      </c>
      <c r="L133" s="1">
        <v>0</v>
      </c>
    </row>
    <row r="134" spans="1:12" x14ac:dyDescent="0.35">
      <c r="A134" s="1">
        <v>160</v>
      </c>
      <c r="B134" s="1">
        <v>252425</v>
      </c>
      <c r="C134" s="1">
        <v>95</v>
      </c>
      <c r="D134" s="1">
        <v>4</v>
      </c>
      <c r="E134" s="1">
        <v>2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</row>
    <row r="135" spans="1:12" x14ac:dyDescent="0.35">
      <c r="A135" s="1">
        <v>161</v>
      </c>
      <c r="B135" s="1">
        <v>256000</v>
      </c>
      <c r="C135" s="1">
        <v>111</v>
      </c>
      <c r="D135" s="1">
        <v>4</v>
      </c>
      <c r="E135" s="1">
        <v>2</v>
      </c>
      <c r="F135" s="1">
        <v>0</v>
      </c>
      <c r="G135" s="1">
        <v>0</v>
      </c>
      <c r="H135" s="1">
        <v>0</v>
      </c>
      <c r="I135" s="1">
        <v>0</v>
      </c>
      <c r="J135" s="1">
        <v>1</v>
      </c>
      <c r="K135" s="1">
        <v>0</v>
      </c>
      <c r="L135" s="1">
        <v>0</v>
      </c>
    </row>
    <row r="136" spans="1:12" x14ac:dyDescent="0.35">
      <c r="A136" s="1">
        <v>162</v>
      </c>
      <c r="B136" s="1">
        <v>242960</v>
      </c>
      <c r="C136" s="1">
        <v>70</v>
      </c>
      <c r="D136" s="1">
        <v>2</v>
      </c>
      <c r="E136" s="1">
        <v>1</v>
      </c>
      <c r="F136" s="1">
        <v>1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</row>
    <row r="137" spans="1:12" x14ac:dyDescent="0.35">
      <c r="A137" s="1">
        <v>164</v>
      </c>
      <c r="B137" s="1">
        <v>279500</v>
      </c>
      <c r="C137" s="1">
        <v>105</v>
      </c>
      <c r="D137" s="1">
        <v>4</v>
      </c>
      <c r="E137" s="1">
        <v>2</v>
      </c>
      <c r="F137" s="1">
        <v>1</v>
      </c>
      <c r="G137" s="1">
        <v>0</v>
      </c>
      <c r="H137" s="1">
        <v>0</v>
      </c>
      <c r="I137" s="1">
        <v>0</v>
      </c>
      <c r="J137" s="1">
        <v>1</v>
      </c>
      <c r="K137" s="1">
        <v>0</v>
      </c>
      <c r="L137" s="1">
        <v>0</v>
      </c>
    </row>
    <row r="138" spans="1:12" x14ac:dyDescent="0.35">
      <c r="A138" s="1">
        <v>165</v>
      </c>
      <c r="B138" s="1">
        <v>173100</v>
      </c>
      <c r="C138" s="1">
        <v>60</v>
      </c>
      <c r="D138" s="1">
        <v>3</v>
      </c>
      <c r="E138" s="1">
        <v>1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</row>
    <row r="139" spans="1:12" x14ac:dyDescent="0.35">
      <c r="A139" s="1">
        <v>166</v>
      </c>
      <c r="B139" s="1">
        <v>291490</v>
      </c>
      <c r="C139" s="1">
        <v>110</v>
      </c>
      <c r="D139" s="1">
        <v>3</v>
      </c>
      <c r="E139" s="1">
        <v>2</v>
      </c>
      <c r="F139" s="1">
        <v>0</v>
      </c>
      <c r="G139" s="1">
        <v>0</v>
      </c>
      <c r="H139" s="1">
        <v>0</v>
      </c>
      <c r="I139" s="1">
        <v>0</v>
      </c>
      <c r="J139" s="1">
        <v>1</v>
      </c>
      <c r="K139" s="1">
        <v>0</v>
      </c>
      <c r="L139" s="1">
        <v>0</v>
      </c>
    </row>
    <row r="140" spans="1:12" x14ac:dyDescent="0.35">
      <c r="A140" s="1">
        <v>169</v>
      </c>
      <c r="B140" s="1">
        <v>353996</v>
      </c>
      <c r="C140" s="1">
        <v>120</v>
      </c>
      <c r="D140" s="1">
        <v>4</v>
      </c>
      <c r="E140" s="1">
        <v>1</v>
      </c>
      <c r="F140" s="1">
        <v>0</v>
      </c>
      <c r="G140" s="1">
        <v>0</v>
      </c>
      <c r="H140" s="1">
        <v>0</v>
      </c>
      <c r="I140" s="1">
        <v>0</v>
      </c>
      <c r="J140" s="1">
        <v>1</v>
      </c>
      <c r="K140" s="1">
        <v>0</v>
      </c>
      <c r="L140" s="1">
        <v>0</v>
      </c>
    </row>
    <row r="141" spans="1:12" x14ac:dyDescent="0.35">
      <c r="A141" s="1">
        <v>170</v>
      </c>
      <c r="B141" s="1">
        <v>180154</v>
      </c>
      <c r="C141" s="1">
        <v>80</v>
      </c>
      <c r="D141" s="1">
        <v>3</v>
      </c>
      <c r="E141" s="1">
        <v>1</v>
      </c>
      <c r="F141" s="1">
        <v>1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</row>
    <row r="142" spans="1:12" x14ac:dyDescent="0.35">
      <c r="A142" s="1">
        <v>171</v>
      </c>
      <c r="B142" s="1">
        <v>231270</v>
      </c>
      <c r="C142" s="1">
        <v>83</v>
      </c>
      <c r="D142" s="1">
        <v>3</v>
      </c>
      <c r="E142" s="1">
        <v>1</v>
      </c>
      <c r="F142" s="1">
        <v>0</v>
      </c>
      <c r="G142" s="1">
        <v>0</v>
      </c>
      <c r="H142" s="1">
        <v>0</v>
      </c>
      <c r="I142" s="1">
        <v>0</v>
      </c>
      <c r="J142" s="1">
        <v>1</v>
      </c>
      <c r="K142" s="1">
        <v>0</v>
      </c>
      <c r="L142" s="1">
        <v>0</v>
      </c>
    </row>
    <row r="143" spans="1:12" x14ac:dyDescent="0.35">
      <c r="A143" s="1">
        <v>172</v>
      </c>
      <c r="B143" s="1">
        <v>218700</v>
      </c>
      <c r="C143" s="1">
        <v>75</v>
      </c>
      <c r="D143" s="1">
        <v>4</v>
      </c>
      <c r="E143" s="1">
        <v>1</v>
      </c>
      <c r="F143" s="1">
        <v>1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</row>
    <row r="144" spans="1:12" x14ac:dyDescent="0.35">
      <c r="A144" s="1">
        <v>173</v>
      </c>
      <c r="B144" s="1">
        <v>315120</v>
      </c>
      <c r="C144" s="1">
        <v>95</v>
      </c>
      <c r="D144" s="1">
        <v>3</v>
      </c>
      <c r="E144" s="1">
        <v>1</v>
      </c>
      <c r="F144" s="1">
        <v>1</v>
      </c>
      <c r="G144" s="1">
        <v>0</v>
      </c>
      <c r="H144" s="1">
        <v>1</v>
      </c>
      <c r="I144" s="1">
        <v>0</v>
      </c>
      <c r="J144" s="1">
        <v>0</v>
      </c>
      <c r="K144" s="1">
        <v>0</v>
      </c>
      <c r="L144" s="1">
        <v>0</v>
      </c>
    </row>
    <row r="145" spans="1:12" x14ac:dyDescent="0.35">
      <c r="A145" s="1">
        <v>174</v>
      </c>
      <c r="B145" s="1">
        <v>156264</v>
      </c>
      <c r="C145" s="1">
        <v>70</v>
      </c>
      <c r="D145" s="1">
        <v>3</v>
      </c>
      <c r="E145" s="1">
        <v>1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</row>
    <row r="146" spans="1:12" x14ac:dyDescent="0.35">
      <c r="A146" s="1">
        <v>175</v>
      </c>
      <c r="B146" s="1">
        <v>420708</v>
      </c>
      <c r="C146" s="1">
        <v>135</v>
      </c>
      <c r="D146" s="1">
        <v>5</v>
      </c>
      <c r="E146" s="1">
        <v>2</v>
      </c>
      <c r="F146" s="1">
        <v>1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</row>
    <row r="147" spans="1:12" x14ac:dyDescent="0.35">
      <c r="A147" s="1">
        <v>177</v>
      </c>
      <c r="B147" s="1">
        <v>336567</v>
      </c>
      <c r="C147" s="1">
        <v>110</v>
      </c>
      <c r="D147" s="1">
        <v>5</v>
      </c>
      <c r="E147" s="1">
        <v>3</v>
      </c>
      <c r="F147" s="1">
        <v>1</v>
      </c>
      <c r="G147" s="1">
        <v>1</v>
      </c>
      <c r="H147" s="1">
        <v>1</v>
      </c>
      <c r="I147" s="1">
        <v>0</v>
      </c>
      <c r="J147" s="1">
        <v>0</v>
      </c>
      <c r="K147" s="1">
        <v>0</v>
      </c>
      <c r="L147" s="1">
        <v>0</v>
      </c>
    </row>
    <row r="148" spans="1:12" x14ac:dyDescent="0.35">
      <c r="A148" s="1">
        <v>179</v>
      </c>
      <c r="B148" s="1">
        <v>209000</v>
      </c>
      <c r="C148" s="1">
        <v>130</v>
      </c>
      <c r="D148" s="1">
        <v>4</v>
      </c>
      <c r="E148" s="1">
        <v>2</v>
      </c>
      <c r="F148" s="1">
        <v>1</v>
      </c>
      <c r="G148" s="1">
        <v>0</v>
      </c>
      <c r="H148" s="1">
        <v>1</v>
      </c>
      <c r="I148" s="1">
        <v>0</v>
      </c>
      <c r="J148" s="1">
        <v>1</v>
      </c>
      <c r="K148" s="1">
        <v>0</v>
      </c>
      <c r="L148" s="1">
        <v>0</v>
      </c>
    </row>
    <row r="149" spans="1:12" x14ac:dyDescent="0.35">
      <c r="A149" s="1">
        <v>180</v>
      </c>
      <c r="B149" s="1">
        <v>135829</v>
      </c>
      <c r="C149" s="1">
        <v>60</v>
      </c>
      <c r="D149" s="1">
        <v>2</v>
      </c>
      <c r="E149" s="1">
        <v>1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</row>
    <row r="150" spans="1:12" x14ac:dyDescent="0.35">
      <c r="A150" s="1">
        <v>181</v>
      </c>
      <c r="B150" s="1">
        <v>189000</v>
      </c>
      <c r="C150" s="1">
        <v>70</v>
      </c>
      <c r="D150" s="1">
        <v>3</v>
      </c>
      <c r="E150" s="1">
        <v>2</v>
      </c>
      <c r="F150" s="1">
        <v>0</v>
      </c>
      <c r="G150" s="1">
        <v>0</v>
      </c>
      <c r="H150" s="1">
        <v>0</v>
      </c>
      <c r="I150" s="1">
        <v>1</v>
      </c>
      <c r="J150" s="1">
        <v>0</v>
      </c>
      <c r="K150" s="1">
        <v>0</v>
      </c>
      <c r="L150" s="1">
        <v>0</v>
      </c>
    </row>
    <row r="151" spans="1:12" x14ac:dyDescent="0.35">
      <c r="A151" s="1">
        <v>182</v>
      </c>
      <c r="B151" s="1">
        <v>177300</v>
      </c>
      <c r="C151" s="1">
        <v>91</v>
      </c>
      <c r="D151" s="1">
        <v>4</v>
      </c>
      <c r="E151" s="1">
        <v>1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</row>
    <row r="152" spans="1:12" x14ac:dyDescent="0.35">
      <c r="A152" s="1">
        <v>184</v>
      </c>
      <c r="B152" s="1">
        <v>203743</v>
      </c>
      <c r="C152" s="1">
        <v>80</v>
      </c>
      <c r="D152" s="1">
        <v>3</v>
      </c>
      <c r="E152" s="1">
        <v>2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</row>
    <row r="153" spans="1:12" x14ac:dyDescent="0.35">
      <c r="A153" s="1">
        <v>185</v>
      </c>
      <c r="B153" s="1">
        <v>131622</v>
      </c>
      <c r="C153" s="1">
        <v>45</v>
      </c>
      <c r="D153" s="1">
        <v>1</v>
      </c>
      <c r="E153" s="1">
        <v>1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</row>
    <row r="154" spans="1:12" x14ac:dyDescent="0.35">
      <c r="A154" s="1">
        <v>186</v>
      </c>
      <c r="B154" s="1">
        <v>139000</v>
      </c>
      <c r="C154" s="1">
        <v>50</v>
      </c>
      <c r="D154" s="1">
        <v>2</v>
      </c>
      <c r="E154" s="1">
        <v>1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</row>
    <row r="155" spans="1:12" x14ac:dyDescent="0.35">
      <c r="A155" s="1">
        <v>187</v>
      </c>
      <c r="B155" s="1">
        <v>235356</v>
      </c>
      <c r="C155" s="1">
        <v>65</v>
      </c>
      <c r="D155" s="1">
        <v>2</v>
      </c>
      <c r="E155" s="1">
        <v>1</v>
      </c>
      <c r="F155" s="1">
        <v>0</v>
      </c>
      <c r="G155" s="1">
        <v>0</v>
      </c>
      <c r="H155" s="1">
        <v>0</v>
      </c>
      <c r="I155" s="1">
        <v>1</v>
      </c>
      <c r="J155" s="1">
        <v>0</v>
      </c>
      <c r="K155" s="1">
        <v>0</v>
      </c>
      <c r="L155" s="1">
        <v>0</v>
      </c>
    </row>
    <row r="156" spans="1:12" x14ac:dyDescent="0.35">
      <c r="A156" s="1">
        <v>188</v>
      </c>
      <c r="B156" s="1">
        <v>219369</v>
      </c>
      <c r="C156" s="1">
        <v>95</v>
      </c>
      <c r="D156" s="1">
        <v>4</v>
      </c>
      <c r="E156" s="1">
        <v>2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</row>
    <row r="157" spans="1:12" x14ac:dyDescent="0.35">
      <c r="A157" s="1">
        <v>191</v>
      </c>
      <c r="B157" s="1">
        <v>169485</v>
      </c>
      <c r="C157" s="1">
        <v>75</v>
      </c>
      <c r="D157" s="1">
        <v>3</v>
      </c>
      <c r="E157" s="1">
        <v>1</v>
      </c>
      <c r="F157" s="1">
        <v>1</v>
      </c>
      <c r="G157" s="1">
        <v>0</v>
      </c>
      <c r="H157" s="1">
        <v>1</v>
      </c>
      <c r="I157" s="1">
        <v>0</v>
      </c>
      <c r="J157" s="1">
        <v>0</v>
      </c>
      <c r="K157" s="1">
        <v>0</v>
      </c>
      <c r="L157" s="1">
        <v>0</v>
      </c>
    </row>
    <row r="158" spans="1:12" x14ac:dyDescent="0.35">
      <c r="A158" s="1">
        <v>192</v>
      </c>
      <c r="B158" s="1">
        <v>270455</v>
      </c>
      <c r="C158" s="1">
        <v>90</v>
      </c>
      <c r="D158" s="1">
        <v>3</v>
      </c>
      <c r="E158" s="1">
        <v>2</v>
      </c>
      <c r="F158" s="1">
        <v>0</v>
      </c>
      <c r="G158" s="1">
        <v>0</v>
      </c>
      <c r="H158" s="1">
        <v>1</v>
      </c>
      <c r="I158" s="1">
        <v>1</v>
      </c>
      <c r="J158" s="1">
        <v>0</v>
      </c>
      <c r="K158" s="1">
        <v>0</v>
      </c>
      <c r="L158" s="1">
        <v>0</v>
      </c>
    </row>
    <row r="159" spans="1:12" x14ac:dyDescent="0.35">
      <c r="A159" s="1">
        <v>193</v>
      </c>
      <c r="B159" s="1">
        <v>165278</v>
      </c>
      <c r="C159" s="1">
        <v>65</v>
      </c>
      <c r="D159" s="1">
        <v>3</v>
      </c>
      <c r="E159" s="1">
        <v>1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</row>
    <row r="160" spans="1:12" x14ac:dyDescent="0.35">
      <c r="A160" s="1">
        <v>194</v>
      </c>
      <c r="B160" s="1">
        <v>145842</v>
      </c>
      <c r="C160" s="1">
        <v>65</v>
      </c>
      <c r="D160" s="1">
        <v>3</v>
      </c>
      <c r="E160" s="1">
        <v>1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</row>
    <row r="161" spans="1:12" x14ac:dyDescent="0.35">
      <c r="A161" s="1">
        <v>195</v>
      </c>
      <c r="B161" s="1">
        <v>189000</v>
      </c>
      <c r="C161" s="1">
        <v>70</v>
      </c>
      <c r="D161" s="1">
        <v>3</v>
      </c>
      <c r="E161" s="1">
        <v>1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</row>
    <row r="162" spans="1:12" x14ac:dyDescent="0.35">
      <c r="A162" s="1">
        <v>196</v>
      </c>
      <c r="B162" s="1">
        <v>453764</v>
      </c>
      <c r="C162" s="1">
        <v>110</v>
      </c>
      <c r="D162" s="1">
        <v>3</v>
      </c>
      <c r="E162" s="1">
        <v>1</v>
      </c>
      <c r="F162" s="1">
        <v>0</v>
      </c>
      <c r="G162" s="1">
        <v>0</v>
      </c>
      <c r="H162" s="1">
        <v>0</v>
      </c>
      <c r="I162" s="1">
        <v>1</v>
      </c>
      <c r="J162" s="1">
        <v>0</v>
      </c>
      <c r="K162" s="1">
        <v>0</v>
      </c>
      <c r="L162" s="1">
        <v>0</v>
      </c>
    </row>
    <row r="163" spans="1:12" x14ac:dyDescent="0.35">
      <c r="A163" s="1">
        <v>197</v>
      </c>
      <c r="B163" s="1">
        <v>219369</v>
      </c>
      <c r="C163" s="1">
        <v>85</v>
      </c>
      <c r="D163" s="1">
        <v>3</v>
      </c>
      <c r="E163" s="1">
        <v>1</v>
      </c>
      <c r="F163" s="1">
        <v>1</v>
      </c>
      <c r="G163" s="1">
        <v>0</v>
      </c>
      <c r="H163" s="1">
        <v>1</v>
      </c>
      <c r="I163" s="1">
        <v>0</v>
      </c>
      <c r="J163" s="1">
        <v>0</v>
      </c>
      <c r="K163" s="1">
        <v>0</v>
      </c>
      <c r="L163" s="1">
        <v>0</v>
      </c>
    </row>
    <row r="164" spans="1:12" x14ac:dyDescent="0.35">
      <c r="A164" s="1">
        <v>198</v>
      </c>
      <c r="B164" s="1">
        <v>294495</v>
      </c>
      <c r="C164" s="1">
        <v>100</v>
      </c>
      <c r="D164" s="1">
        <v>4</v>
      </c>
      <c r="E164" s="1">
        <v>2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</row>
    <row r="165" spans="1:12" x14ac:dyDescent="0.35">
      <c r="A165" s="1">
        <v>199</v>
      </c>
      <c r="B165" s="1">
        <v>295698</v>
      </c>
      <c r="C165" s="1">
        <v>130</v>
      </c>
      <c r="D165" s="1">
        <v>3</v>
      </c>
      <c r="E165" s="1">
        <v>3</v>
      </c>
      <c r="F165" s="1">
        <v>1</v>
      </c>
      <c r="G165" s="1">
        <v>0</v>
      </c>
      <c r="H165" s="1">
        <v>0</v>
      </c>
      <c r="I165" s="1">
        <v>1</v>
      </c>
      <c r="J165" s="1">
        <v>1</v>
      </c>
      <c r="K165" s="1">
        <v>0</v>
      </c>
      <c r="L165" s="1">
        <v>0</v>
      </c>
    </row>
    <row r="166" spans="1:12" x14ac:dyDescent="0.35">
      <c r="A166" s="1">
        <v>200</v>
      </c>
      <c r="B166" s="1">
        <v>222374</v>
      </c>
      <c r="C166" s="1">
        <v>85</v>
      </c>
      <c r="D166" s="1">
        <v>3</v>
      </c>
      <c r="E166" s="1">
        <v>1</v>
      </c>
      <c r="F166" s="1">
        <v>1</v>
      </c>
      <c r="G166" s="1">
        <v>0</v>
      </c>
      <c r="H166" s="1">
        <v>0</v>
      </c>
      <c r="I166" s="1">
        <v>0</v>
      </c>
      <c r="J166" s="1">
        <v>1</v>
      </c>
      <c r="K166" s="1">
        <v>0</v>
      </c>
      <c r="L166" s="1">
        <v>0</v>
      </c>
    </row>
    <row r="167" spans="1:12" x14ac:dyDescent="0.35">
      <c r="A167" s="1">
        <v>201</v>
      </c>
      <c r="B167" s="1">
        <v>144242</v>
      </c>
      <c r="C167" s="1">
        <v>60</v>
      </c>
      <c r="D167" s="1">
        <v>2</v>
      </c>
      <c r="E167" s="1">
        <v>1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1</v>
      </c>
    </row>
    <row r="168" spans="1:12" x14ac:dyDescent="0.35">
      <c r="A168" s="1">
        <v>203</v>
      </c>
      <c r="B168" s="1">
        <v>209753</v>
      </c>
      <c r="C168" s="1">
        <v>85</v>
      </c>
      <c r="D168" s="1">
        <v>3</v>
      </c>
      <c r="E168" s="1">
        <v>1</v>
      </c>
      <c r="F168" s="1">
        <v>1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</row>
    <row r="169" spans="1:12" x14ac:dyDescent="0.35">
      <c r="A169" s="1">
        <v>204</v>
      </c>
      <c r="B169" s="1">
        <v>321500</v>
      </c>
      <c r="C169" s="1">
        <v>85</v>
      </c>
      <c r="D169" s="1">
        <v>3</v>
      </c>
      <c r="E169" s="1">
        <v>2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</row>
    <row r="170" spans="1:12" x14ac:dyDescent="0.35">
      <c r="A170" s="1">
        <v>205</v>
      </c>
      <c r="B170" s="1">
        <v>204344</v>
      </c>
      <c r="C170" s="1">
        <v>80</v>
      </c>
      <c r="D170" s="1">
        <v>3</v>
      </c>
      <c r="E170" s="1">
        <v>1</v>
      </c>
      <c r="F170" s="1">
        <v>1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</row>
    <row r="171" spans="1:12" x14ac:dyDescent="0.35">
      <c r="A171" s="1">
        <v>206</v>
      </c>
      <c r="B171" s="1">
        <v>443547</v>
      </c>
      <c r="C171" s="1">
        <v>90</v>
      </c>
      <c r="D171" s="1">
        <v>3</v>
      </c>
      <c r="E171" s="1">
        <v>1</v>
      </c>
      <c r="F171" s="1">
        <v>0</v>
      </c>
      <c r="G171" s="1">
        <v>0</v>
      </c>
      <c r="H171" s="1">
        <v>0</v>
      </c>
      <c r="I171" s="1">
        <v>1</v>
      </c>
      <c r="J171" s="1">
        <v>0</v>
      </c>
      <c r="K171" s="1">
        <v>0</v>
      </c>
      <c r="L171" s="1">
        <v>1</v>
      </c>
    </row>
    <row r="172" spans="1:12" x14ac:dyDescent="0.35">
      <c r="A172" s="1">
        <v>207</v>
      </c>
      <c r="B172" s="1">
        <v>205710</v>
      </c>
      <c r="C172" s="1">
        <v>75</v>
      </c>
      <c r="D172" s="1">
        <v>3</v>
      </c>
      <c r="E172" s="1">
        <v>2</v>
      </c>
      <c r="F172" s="1">
        <v>1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</row>
    <row r="173" spans="1:12" x14ac:dyDescent="0.35">
      <c r="A173" s="1">
        <v>208</v>
      </c>
      <c r="B173" s="1">
        <v>225500</v>
      </c>
      <c r="C173" s="1">
        <v>80</v>
      </c>
      <c r="D173" s="1">
        <v>4</v>
      </c>
      <c r="E173" s="1">
        <v>1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</row>
    <row r="174" spans="1:12" x14ac:dyDescent="0.35">
      <c r="A174" s="1">
        <v>209</v>
      </c>
      <c r="B174" s="1">
        <v>139720</v>
      </c>
      <c r="C174" s="1">
        <v>80</v>
      </c>
      <c r="D174" s="1">
        <v>3</v>
      </c>
      <c r="E174" s="1">
        <v>1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</row>
    <row r="175" spans="1:12" x14ac:dyDescent="0.35">
      <c r="A175" s="1">
        <v>210</v>
      </c>
      <c r="B175" s="1">
        <v>208250</v>
      </c>
      <c r="C175" s="1">
        <v>85</v>
      </c>
      <c r="D175" s="1">
        <v>3</v>
      </c>
      <c r="E175" s="1">
        <v>1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1</v>
      </c>
      <c r="L175" s="1">
        <v>0</v>
      </c>
    </row>
    <row r="176" spans="1:12" x14ac:dyDescent="0.35">
      <c r="A176" s="1">
        <v>211</v>
      </c>
      <c r="B176" s="1">
        <v>250000</v>
      </c>
      <c r="C176" s="1">
        <v>90</v>
      </c>
      <c r="D176" s="1">
        <v>4</v>
      </c>
      <c r="E176" s="1">
        <v>2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</row>
    <row r="177" spans="1:12" x14ac:dyDescent="0.35">
      <c r="A177" s="1">
        <v>214</v>
      </c>
      <c r="B177" s="1">
        <v>114192</v>
      </c>
      <c r="C177" s="1">
        <v>50</v>
      </c>
      <c r="D177" s="1">
        <v>2</v>
      </c>
      <c r="E177" s="1">
        <v>1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</row>
    <row r="178" spans="1:12" x14ac:dyDescent="0.35">
      <c r="A178" s="1">
        <v>215</v>
      </c>
      <c r="B178" s="1">
        <v>273451</v>
      </c>
      <c r="C178" s="1">
        <v>110</v>
      </c>
      <c r="D178" s="1">
        <v>3</v>
      </c>
      <c r="E178" s="1">
        <v>1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</row>
    <row r="179" spans="1:12" x14ac:dyDescent="0.35">
      <c r="A179" s="1">
        <v>216</v>
      </c>
      <c r="B179" s="1">
        <v>390657</v>
      </c>
      <c r="C179" s="1">
        <v>100</v>
      </c>
      <c r="D179" s="1">
        <v>4</v>
      </c>
      <c r="E179" s="1">
        <v>2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</row>
    <row r="180" spans="1:12" x14ac:dyDescent="0.35">
      <c r="A180" s="1">
        <v>217</v>
      </c>
      <c r="B180" s="1">
        <v>319137</v>
      </c>
      <c r="C180" s="1">
        <v>75</v>
      </c>
      <c r="D180" s="1">
        <v>3</v>
      </c>
      <c r="E180" s="1">
        <v>1</v>
      </c>
      <c r="F180" s="1">
        <v>0</v>
      </c>
      <c r="G180" s="1">
        <v>0</v>
      </c>
      <c r="H180" s="1">
        <v>0</v>
      </c>
      <c r="I180" s="1">
        <v>1</v>
      </c>
      <c r="J180" s="1">
        <v>0</v>
      </c>
      <c r="K180" s="1">
        <v>0</v>
      </c>
      <c r="L180" s="1">
        <v>1</v>
      </c>
    </row>
    <row r="181" spans="1:12" x14ac:dyDescent="0.35">
      <c r="A181" s="1">
        <v>218</v>
      </c>
      <c r="B181" s="1">
        <v>177298</v>
      </c>
      <c r="C181" s="1">
        <v>70</v>
      </c>
      <c r="D181" s="1">
        <v>3</v>
      </c>
      <c r="E181" s="1">
        <v>1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</row>
    <row r="182" spans="1:12" x14ac:dyDescent="0.35">
      <c r="A182" s="1">
        <v>219</v>
      </c>
      <c r="B182" s="1">
        <v>390657</v>
      </c>
      <c r="C182" s="1">
        <v>170</v>
      </c>
      <c r="D182" s="1">
        <v>4</v>
      </c>
      <c r="E182" s="1">
        <v>1</v>
      </c>
      <c r="F182" s="1">
        <v>0</v>
      </c>
      <c r="G182" s="1">
        <v>1</v>
      </c>
      <c r="H182" s="1">
        <v>1</v>
      </c>
      <c r="I182" s="1">
        <v>0</v>
      </c>
      <c r="J182" s="1">
        <v>0</v>
      </c>
      <c r="K182" s="1">
        <v>0</v>
      </c>
      <c r="L182" s="1">
        <v>0</v>
      </c>
    </row>
    <row r="183" spans="1:12" x14ac:dyDescent="0.35">
      <c r="A183" s="1">
        <v>220</v>
      </c>
      <c r="B183" s="1">
        <v>143512</v>
      </c>
      <c r="C183" s="1">
        <v>45</v>
      </c>
      <c r="D183" s="1">
        <v>1</v>
      </c>
      <c r="E183" s="1">
        <v>1</v>
      </c>
      <c r="F183" s="1">
        <v>0</v>
      </c>
      <c r="G183" s="1">
        <v>1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</row>
    <row r="184" spans="1:12" x14ac:dyDescent="0.35">
      <c r="A184" s="1">
        <v>221</v>
      </c>
      <c r="B184" s="1">
        <v>191723</v>
      </c>
      <c r="C184" s="1">
        <v>75</v>
      </c>
      <c r="D184" s="1">
        <v>3</v>
      </c>
      <c r="E184" s="1">
        <v>1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</row>
    <row r="185" spans="1:12" x14ac:dyDescent="0.35">
      <c r="A185" s="1">
        <v>224</v>
      </c>
      <c r="B185" s="1">
        <v>203800</v>
      </c>
      <c r="C185" s="1">
        <v>90</v>
      </c>
      <c r="D185" s="1">
        <v>4</v>
      </c>
      <c r="E185" s="1">
        <v>1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</row>
    <row r="186" spans="1:12" x14ac:dyDescent="0.35">
      <c r="A186" s="1">
        <v>225</v>
      </c>
      <c r="B186" s="1">
        <v>164616</v>
      </c>
      <c r="C186" s="1">
        <v>50</v>
      </c>
      <c r="D186" s="1">
        <v>1</v>
      </c>
      <c r="E186" s="1">
        <v>1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1</v>
      </c>
      <c r="L186" s="1">
        <v>0</v>
      </c>
    </row>
    <row r="187" spans="1:12" x14ac:dyDescent="0.35">
      <c r="A187" s="1">
        <v>226</v>
      </c>
      <c r="B187" s="1">
        <v>226000</v>
      </c>
      <c r="C187" s="1">
        <v>100</v>
      </c>
      <c r="D187" s="1">
        <v>3</v>
      </c>
      <c r="E187" s="1">
        <v>1</v>
      </c>
      <c r="F187" s="1">
        <v>0</v>
      </c>
      <c r="G187" s="1">
        <v>0</v>
      </c>
      <c r="H187" s="1">
        <v>0</v>
      </c>
      <c r="I187" s="1">
        <v>0</v>
      </c>
      <c r="J187" s="1">
        <v>1</v>
      </c>
      <c r="K187" s="1">
        <v>0</v>
      </c>
      <c r="L187" s="1">
        <v>0</v>
      </c>
    </row>
    <row r="188" spans="1:12" x14ac:dyDescent="0.35">
      <c r="A188" s="1">
        <v>227</v>
      </c>
      <c r="B188" s="1">
        <v>215300</v>
      </c>
      <c r="C188" s="1">
        <v>80</v>
      </c>
      <c r="D188" s="1">
        <v>4</v>
      </c>
      <c r="E188" s="1">
        <v>1</v>
      </c>
      <c r="F188" s="1">
        <v>1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</row>
    <row r="189" spans="1:12" x14ac:dyDescent="0.35">
      <c r="A189" s="1">
        <v>228</v>
      </c>
      <c r="B189" s="1">
        <v>252425</v>
      </c>
      <c r="C189" s="1">
        <v>88</v>
      </c>
      <c r="D189" s="1">
        <v>3</v>
      </c>
      <c r="E189" s="1">
        <v>1</v>
      </c>
      <c r="F189" s="1">
        <v>1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</row>
    <row r="190" spans="1:12" x14ac:dyDescent="0.35">
      <c r="A190" s="1">
        <v>229</v>
      </c>
      <c r="B190" s="1">
        <v>384000</v>
      </c>
      <c r="C190" s="1">
        <v>100</v>
      </c>
      <c r="D190" s="1">
        <v>4</v>
      </c>
      <c r="E190" s="1">
        <v>2</v>
      </c>
      <c r="F190" s="1">
        <v>0</v>
      </c>
      <c r="G190" s="1">
        <v>0</v>
      </c>
      <c r="H190" s="1">
        <v>1</v>
      </c>
      <c r="I190" s="1">
        <v>0</v>
      </c>
      <c r="J190" s="1">
        <v>1</v>
      </c>
      <c r="K190" s="1">
        <v>0</v>
      </c>
      <c r="L190" s="1">
        <v>0</v>
      </c>
    </row>
    <row r="191" spans="1:12" x14ac:dyDescent="0.35">
      <c r="A191" s="1">
        <v>232</v>
      </c>
      <c r="B191" s="1">
        <v>165279</v>
      </c>
      <c r="C191" s="1">
        <v>85</v>
      </c>
      <c r="D191" s="1">
        <v>3</v>
      </c>
      <c r="E191" s="1">
        <v>1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</row>
    <row r="192" spans="1:12" x14ac:dyDescent="0.35">
      <c r="A192" s="1">
        <v>233</v>
      </c>
      <c r="B192" s="1">
        <v>156263</v>
      </c>
      <c r="C192" s="1">
        <v>60</v>
      </c>
      <c r="D192" s="1">
        <v>3</v>
      </c>
      <c r="E192" s="1">
        <v>1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</row>
    <row r="193" spans="1:12" x14ac:dyDescent="0.35">
      <c r="A193" s="1">
        <v>234</v>
      </c>
      <c r="B193" s="1">
        <v>450760</v>
      </c>
      <c r="C193" s="1">
        <v>150</v>
      </c>
      <c r="D193" s="1">
        <v>4</v>
      </c>
      <c r="E193" s="1">
        <v>2</v>
      </c>
      <c r="F193" s="1">
        <v>1</v>
      </c>
      <c r="G193" s="1">
        <v>0</v>
      </c>
      <c r="H193" s="1">
        <v>0</v>
      </c>
      <c r="I193" s="1">
        <v>1</v>
      </c>
      <c r="J193" s="1">
        <v>0</v>
      </c>
      <c r="K193" s="1">
        <v>0</v>
      </c>
      <c r="L193" s="1">
        <v>0</v>
      </c>
    </row>
    <row r="194" spans="1:12" x14ac:dyDescent="0.35">
      <c r="A194" s="1">
        <v>236</v>
      </c>
      <c r="B194" s="1">
        <v>282475</v>
      </c>
      <c r="C194" s="1">
        <v>110</v>
      </c>
      <c r="D194" s="1">
        <v>3</v>
      </c>
      <c r="E194" s="1">
        <v>2</v>
      </c>
      <c r="F194" s="1">
        <v>0</v>
      </c>
      <c r="G194" s="1">
        <v>1</v>
      </c>
      <c r="H194" s="1">
        <v>0</v>
      </c>
      <c r="I194" s="1">
        <v>0</v>
      </c>
      <c r="J194" s="1">
        <v>1</v>
      </c>
      <c r="K194" s="1">
        <v>0</v>
      </c>
      <c r="L194" s="1">
        <v>0</v>
      </c>
    </row>
    <row r="195" spans="1:12" x14ac:dyDescent="0.35">
      <c r="A195" s="1">
        <v>237</v>
      </c>
      <c r="B195" s="1">
        <v>270455</v>
      </c>
      <c r="C195" s="1">
        <v>90</v>
      </c>
      <c r="D195" s="1">
        <v>2</v>
      </c>
      <c r="E195" s="1">
        <v>1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</row>
    <row r="196" spans="1:12" x14ac:dyDescent="0.35">
      <c r="A196" s="1">
        <v>238</v>
      </c>
      <c r="B196" s="1">
        <v>141700</v>
      </c>
      <c r="C196" s="1">
        <v>65</v>
      </c>
      <c r="D196" s="1">
        <v>2</v>
      </c>
      <c r="E196" s="1">
        <v>1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</row>
    <row r="197" spans="1:12" x14ac:dyDescent="0.35">
      <c r="A197" s="1">
        <v>239</v>
      </c>
      <c r="B197" s="1">
        <v>511350</v>
      </c>
      <c r="C197" s="1">
        <v>103</v>
      </c>
      <c r="D197" s="1">
        <v>3</v>
      </c>
      <c r="E197" s="1">
        <v>2</v>
      </c>
      <c r="F197" s="1">
        <v>0</v>
      </c>
      <c r="G197" s="1">
        <v>0</v>
      </c>
      <c r="H197" s="1">
        <v>1</v>
      </c>
      <c r="I197" s="1">
        <v>0</v>
      </c>
      <c r="J197" s="1">
        <v>0</v>
      </c>
      <c r="K197" s="1">
        <v>0</v>
      </c>
      <c r="L197" s="1">
        <v>0</v>
      </c>
    </row>
    <row r="198" spans="1:12" x14ac:dyDescent="0.35">
      <c r="A198" s="1">
        <v>240</v>
      </c>
      <c r="B198" s="1">
        <v>261440</v>
      </c>
      <c r="C198" s="1">
        <v>80</v>
      </c>
      <c r="D198" s="1">
        <v>4</v>
      </c>
      <c r="E198" s="1">
        <v>1</v>
      </c>
      <c r="F198" s="1">
        <v>1</v>
      </c>
      <c r="G198" s="1">
        <v>1</v>
      </c>
      <c r="H198" s="1">
        <v>1</v>
      </c>
      <c r="I198" s="1">
        <v>0</v>
      </c>
      <c r="J198" s="1">
        <v>0</v>
      </c>
      <c r="K198" s="1">
        <v>1</v>
      </c>
      <c r="L198" s="1">
        <v>0</v>
      </c>
    </row>
    <row r="199" spans="1:12" x14ac:dyDescent="0.35">
      <c r="A199" s="1">
        <v>241</v>
      </c>
      <c r="B199" s="1">
        <v>294196</v>
      </c>
      <c r="C199" s="1">
        <v>115</v>
      </c>
      <c r="D199" s="1">
        <v>3</v>
      </c>
      <c r="E199" s="1">
        <v>2</v>
      </c>
      <c r="F199" s="1">
        <v>1</v>
      </c>
      <c r="G199" s="1">
        <v>0</v>
      </c>
      <c r="H199" s="1">
        <v>1</v>
      </c>
      <c r="I199" s="1">
        <v>0</v>
      </c>
      <c r="J199" s="1">
        <v>0</v>
      </c>
      <c r="K199" s="1">
        <v>1</v>
      </c>
      <c r="L199" s="1">
        <v>0</v>
      </c>
    </row>
    <row r="200" spans="1:12" x14ac:dyDescent="0.35">
      <c r="A200" s="1">
        <v>242</v>
      </c>
      <c r="B200" s="1">
        <v>390658</v>
      </c>
      <c r="C200" s="1">
        <v>140</v>
      </c>
      <c r="D200" s="1">
        <v>5</v>
      </c>
      <c r="E200" s="1">
        <v>2</v>
      </c>
      <c r="F200" s="1">
        <v>0</v>
      </c>
      <c r="G200" s="1">
        <v>1</v>
      </c>
      <c r="H200" s="1">
        <v>1</v>
      </c>
      <c r="I200" s="1">
        <v>0</v>
      </c>
      <c r="J200" s="1">
        <v>0</v>
      </c>
      <c r="K200" s="1">
        <v>0</v>
      </c>
      <c r="L200" s="1">
        <v>0</v>
      </c>
    </row>
    <row r="201" spans="1:12" x14ac:dyDescent="0.35">
      <c r="A201" s="1">
        <v>243</v>
      </c>
      <c r="B201" s="1">
        <v>242800</v>
      </c>
      <c r="C201" s="1">
        <v>103</v>
      </c>
      <c r="D201" s="1">
        <v>4</v>
      </c>
      <c r="E201" s="1">
        <v>2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</row>
    <row r="202" spans="1:12" x14ac:dyDescent="0.35">
      <c r="A202" s="1">
        <v>244</v>
      </c>
      <c r="B202" s="1">
        <v>114192</v>
      </c>
      <c r="C202" s="1">
        <v>60</v>
      </c>
      <c r="D202" s="1">
        <v>2</v>
      </c>
      <c r="E202" s="1">
        <v>1</v>
      </c>
      <c r="F202" s="1">
        <v>0</v>
      </c>
      <c r="G202" s="1">
        <v>0</v>
      </c>
      <c r="H202" s="1">
        <v>1</v>
      </c>
      <c r="I202" s="1">
        <v>0</v>
      </c>
      <c r="J202" s="1">
        <v>0</v>
      </c>
      <c r="K202" s="1">
        <v>0</v>
      </c>
      <c r="L202" s="1">
        <v>0</v>
      </c>
    </row>
    <row r="203" spans="1:12" x14ac:dyDescent="0.35">
      <c r="A203" s="1">
        <v>245</v>
      </c>
      <c r="B203" s="1">
        <v>289000</v>
      </c>
      <c r="C203" s="1">
        <v>85</v>
      </c>
      <c r="D203" s="1">
        <v>3</v>
      </c>
      <c r="E203" s="1">
        <v>1</v>
      </c>
      <c r="F203" s="1">
        <v>0</v>
      </c>
      <c r="G203" s="1">
        <v>0</v>
      </c>
      <c r="H203" s="1">
        <v>1</v>
      </c>
      <c r="I203" s="1">
        <v>1</v>
      </c>
      <c r="J203" s="1">
        <v>0</v>
      </c>
      <c r="K203" s="1">
        <v>1</v>
      </c>
      <c r="L203" s="1">
        <v>1</v>
      </c>
    </row>
    <row r="204" spans="1:12" x14ac:dyDescent="0.35">
      <c r="A204" s="1">
        <v>246</v>
      </c>
      <c r="B204" s="1">
        <v>197733</v>
      </c>
      <c r="C204" s="1">
        <v>70</v>
      </c>
      <c r="D204" s="1">
        <v>3</v>
      </c>
      <c r="E204" s="1">
        <v>1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</row>
    <row r="205" spans="1:12" x14ac:dyDescent="0.35">
      <c r="A205" s="1">
        <v>247</v>
      </c>
      <c r="B205" s="1">
        <v>222384</v>
      </c>
      <c r="C205" s="1">
        <v>110</v>
      </c>
      <c r="D205" s="1">
        <v>3</v>
      </c>
      <c r="E205" s="1">
        <v>1</v>
      </c>
      <c r="F205" s="1">
        <v>0</v>
      </c>
      <c r="G205" s="1">
        <v>0</v>
      </c>
      <c r="H205" s="1">
        <v>1</v>
      </c>
      <c r="I205" s="1">
        <v>0</v>
      </c>
      <c r="J205" s="1">
        <v>0</v>
      </c>
      <c r="K205" s="1">
        <v>1</v>
      </c>
      <c r="L205" s="1">
        <v>0</v>
      </c>
    </row>
    <row r="206" spans="1:12" x14ac:dyDescent="0.35">
      <c r="A206" s="1">
        <v>248</v>
      </c>
      <c r="B206" s="1">
        <v>432128</v>
      </c>
      <c r="C206" s="1">
        <v>80</v>
      </c>
      <c r="D206" s="1">
        <v>3</v>
      </c>
      <c r="E206" s="1">
        <v>1</v>
      </c>
      <c r="F206" s="1">
        <v>0</v>
      </c>
      <c r="G206" s="1">
        <v>0</v>
      </c>
      <c r="H206" s="1">
        <v>1</v>
      </c>
      <c r="I206" s="1">
        <v>0</v>
      </c>
      <c r="J206" s="1">
        <v>0</v>
      </c>
      <c r="K206" s="1">
        <v>0</v>
      </c>
      <c r="L206" s="1">
        <v>0</v>
      </c>
    </row>
    <row r="207" spans="1:12" x14ac:dyDescent="0.35">
      <c r="A207" s="1">
        <v>249</v>
      </c>
      <c r="B207" s="1">
        <v>177023</v>
      </c>
      <c r="C207" s="1">
        <v>70</v>
      </c>
      <c r="D207" s="1">
        <v>3</v>
      </c>
      <c r="E207" s="1">
        <v>1</v>
      </c>
      <c r="F207" s="1">
        <v>1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</row>
    <row r="208" spans="1:12" x14ac:dyDescent="0.35">
      <c r="A208" s="1">
        <v>252</v>
      </c>
      <c r="B208" s="1">
        <v>147248</v>
      </c>
      <c r="C208" s="1">
        <v>85</v>
      </c>
      <c r="D208" s="1">
        <v>3</v>
      </c>
      <c r="E208" s="1">
        <v>2</v>
      </c>
      <c r="F208" s="1">
        <v>1</v>
      </c>
      <c r="G208" s="1">
        <v>0</v>
      </c>
      <c r="H208" s="1">
        <v>1</v>
      </c>
      <c r="I208" s="1">
        <v>0</v>
      </c>
      <c r="J208" s="1">
        <v>1</v>
      </c>
      <c r="K208" s="1">
        <v>1</v>
      </c>
      <c r="L208" s="1">
        <v>0</v>
      </c>
    </row>
    <row r="209" spans="1:12" x14ac:dyDescent="0.35">
      <c r="A209" s="1">
        <v>253</v>
      </c>
      <c r="B209" s="1">
        <v>239774</v>
      </c>
      <c r="C209" s="1">
        <v>68</v>
      </c>
      <c r="D209" s="1">
        <v>3</v>
      </c>
      <c r="E209" s="1">
        <v>1</v>
      </c>
      <c r="F209" s="1">
        <v>1</v>
      </c>
      <c r="G209" s="1">
        <v>0</v>
      </c>
      <c r="H209" s="1">
        <v>1</v>
      </c>
      <c r="I209" s="1">
        <v>0</v>
      </c>
      <c r="J209" s="1">
        <v>0</v>
      </c>
      <c r="K209" s="1">
        <v>0</v>
      </c>
      <c r="L209" s="1">
        <v>0</v>
      </c>
    </row>
    <row r="210" spans="1:12" x14ac:dyDescent="0.35">
      <c r="A210" s="1">
        <v>254</v>
      </c>
      <c r="B210" s="1">
        <v>215763</v>
      </c>
      <c r="C210" s="1">
        <v>80</v>
      </c>
      <c r="D210" s="1">
        <v>3</v>
      </c>
      <c r="E210" s="1">
        <v>1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</row>
    <row r="211" spans="1:12" x14ac:dyDescent="0.35">
      <c r="A211" s="1">
        <v>255</v>
      </c>
      <c r="B211" s="1">
        <v>165000</v>
      </c>
      <c r="C211" s="1">
        <v>60</v>
      </c>
      <c r="D211" s="1">
        <v>3</v>
      </c>
      <c r="E211" s="1">
        <v>1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1</v>
      </c>
    </row>
    <row r="212" spans="1:12" x14ac:dyDescent="0.35">
      <c r="A212" s="1">
        <v>257</v>
      </c>
      <c r="B212" s="1">
        <v>258014</v>
      </c>
      <c r="C212" s="1">
        <v>80</v>
      </c>
      <c r="D212" s="1">
        <v>3</v>
      </c>
      <c r="E212" s="1">
        <v>1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</row>
    <row r="213" spans="1:12" x14ac:dyDescent="0.35">
      <c r="A213" s="1">
        <v>258</v>
      </c>
      <c r="B213" s="1">
        <v>243500</v>
      </c>
      <c r="C213" s="1">
        <v>65</v>
      </c>
      <c r="D213" s="1">
        <v>3</v>
      </c>
      <c r="E213" s="1">
        <v>1</v>
      </c>
      <c r="F213" s="1">
        <v>1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</row>
    <row r="214" spans="1:12" x14ac:dyDescent="0.35">
      <c r="A214" s="1">
        <v>260</v>
      </c>
      <c r="B214" s="1">
        <v>240000</v>
      </c>
      <c r="C214" s="1">
        <v>90</v>
      </c>
      <c r="D214" s="1">
        <v>3</v>
      </c>
      <c r="E214" s="1">
        <v>1</v>
      </c>
      <c r="F214" s="1">
        <v>0</v>
      </c>
      <c r="G214" s="1">
        <v>0</v>
      </c>
      <c r="H214" s="1">
        <v>0</v>
      </c>
      <c r="I214" s="1">
        <v>0</v>
      </c>
      <c r="J214" s="1">
        <v>1</v>
      </c>
      <c r="K214" s="1">
        <v>0</v>
      </c>
      <c r="L214" s="1">
        <v>0</v>
      </c>
    </row>
    <row r="215" spans="1:12" x14ac:dyDescent="0.35">
      <c r="A215" s="1">
        <v>261</v>
      </c>
      <c r="B215" s="1">
        <v>179703</v>
      </c>
      <c r="C215" s="1">
        <v>80</v>
      </c>
      <c r="D215" s="1">
        <v>3</v>
      </c>
      <c r="E215" s="1">
        <v>1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</row>
    <row r="216" spans="1:12" x14ac:dyDescent="0.35">
      <c r="A216" s="1">
        <v>262</v>
      </c>
      <c r="B216" s="1">
        <v>190000</v>
      </c>
      <c r="C216" s="1">
        <v>80</v>
      </c>
      <c r="D216" s="1">
        <v>3</v>
      </c>
      <c r="E216" s="1">
        <v>1</v>
      </c>
      <c r="F216" s="1">
        <v>1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</row>
    <row r="217" spans="1:12" x14ac:dyDescent="0.35">
      <c r="A217" s="1">
        <v>263</v>
      </c>
      <c r="B217" s="1">
        <v>252020</v>
      </c>
      <c r="C217" s="1">
        <v>80</v>
      </c>
      <c r="D217" s="1">
        <v>2</v>
      </c>
      <c r="E217" s="1">
        <v>2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</row>
    <row r="218" spans="1:12" x14ac:dyDescent="0.35">
      <c r="A218" s="1">
        <v>264</v>
      </c>
      <c r="B218" s="1">
        <v>210354</v>
      </c>
      <c r="C218" s="1">
        <v>80</v>
      </c>
      <c r="D218" s="1">
        <v>3</v>
      </c>
      <c r="E218" s="1">
        <v>2</v>
      </c>
      <c r="F218" s="1">
        <v>1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</row>
    <row r="219" spans="1:12" x14ac:dyDescent="0.35">
      <c r="A219" s="1">
        <v>265</v>
      </c>
      <c r="B219" s="1">
        <v>225000</v>
      </c>
      <c r="C219" s="1">
        <v>100</v>
      </c>
      <c r="D219" s="1">
        <v>3</v>
      </c>
      <c r="E219" s="1">
        <v>1</v>
      </c>
      <c r="F219" s="1">
        <v>1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</row>
    <row r="220" spans="1:12" x14ac:dyDescent="0.35">
      <c r="A220" s="1">
        <v>266</v>
      </c>
      <c r="B220" s="1">
        <v>137540</v>
      </c>
      <c r="C220" s="1">
        <v>66</v>
      </c>
      <c r="D220" s="1">
        <v>2</v>
      </c>
      <c r="E220" s="1">
        <v>1</v>
      </c>
      <c r="F220" s="1">
        <v>0</v>
      </c>
      <c r="G220" s="1">
        <v>1</v>
      </c>
      <c r="H220" s="1">
        <v>1</v>
      </c>
      <c r="I220" s="1">
        <v>0</v>
      </c>
      <c r="J220" s="1">
        <v>0</v>
      </c>
      <c r="K220" s="1">
        <v>0</v>
      </c>
      <c r="L220" s="1">
        <v>0</v>
      </c>
    </row>
    <row r="221" spans="1:12" x14ac:dyDescent="0.35">
      <c r="A221" s="1">
        <v>267</v>
      </c>
      <c r="B221" s="1">
        <v>375633</v>
      </c>
      <c r="C221" s="1">
        <v>110</v>
      </c>
      <c r="D221" s="1">
        <v>4</v>
      </c>
      <c r="E221" s="1">
        <v>2</v>
      </c>
      <c r="F221" s="1">
        <v>1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</row>
    <row r="222" spans="1:12" x14ac:dyDescent="0.35">
      <c r="A222" s="1">
        <v>268</v>
      </c>
      <c r="B222" s="1">
        <v>210355</v>
      </c>
      <c r="C222" s="1">
        <v>70</v>
      </c>
      <c r="D222" s="1">
        <v>3</v>
      </c>
      <c r="E222" s="1">
        <v>1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</row>
    <row r="223" spans="1:12" x14ac:dyDescent="0.35">
      <c r="A223" s="1">
        <v>269</v>
      </c>
      <c r="B223" s="1">
        <v>280975</v>
      </c>
      <c r="C223" s="1">
        <v>90</v>
      </c>
      <c r="D223" s="1">
        <v>3</v>
      </c>
      <c r="E223" s="1">
        <v>2</v>
      </c>
      <c r="F223" s="1">
        <v>1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</row>
    <row r="224" spans="1:12" x14ac:dyDescent="0.35">
      <c r="A224" s="1">
        <v>271</v>
      </c>
      <c r="B224" s="1">
        <v>130721</v>
      </c>
      <c r="C224" s="1">
        <v>60</v>
      </c>
      <c r="D224" s="1">
        <v>1</v>
      </c>
      <c r="E224" s="1">
        <v>1</v>
      </c>
      <c r="F224" s="1">
        <v>0</v>
      </c>
      <c r="G224" s="1">
        <v>1</v>
      </c>
      <c r="H224" s="1">
        <v>1</v>
      </c>
      <c r="I224" s="1">
        <v>0</v>
      </c>
      <c r="J224" s="1">
        <v>0</v>
      </c>
      <c r="K224" s="1">
        <v>0</v>
      </c>
      <c r="L224" s="1">
        <v>0</v>
      </c>
    </row>
    <row r="225" spans="1:12" x14ac:dyDescent="0.35">
      <c r="A225" s="1">
        <v>272</v>
      </c>
      <c r="B225" s="1">
        <v>147248</v>
      </c>
      <c r="C225" s="1">
        <v>70</v>
      </c>
      <c r="D225" s="1">
        <v>3</v>
      </c>
      <c r="E225" s="1">
        <v>1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</row>
    <row r="226" spans="1:12" x14ac:dyDescent="0.35">
      <c r="A226" s="1">
        <v>273</v>
      </c>
      <c r="B226" s="1">
        <v>189000</v>
      </c>
      <c r="C226" s="1">
        <v>68</v>
      </c>
      <c r="D226" s="1">
        <v>3</v>
      </c>
      <c r="E226" s="1">
        <v>1</v>
      </c>
      <c r="F226" s="1">
        <v>1</v>
      </c>
      <c r="G226" s="1">
        <v>0</v>
      </c>
      <c r="H226" s="1">
        <v>0</v>
      </c>
      <c r="I226" s="1">
        <v>1</v>
      </c>
      <c r="J226" s="1">
        <v>0</v>
      </c>
      <c r="K226" s="1">
        <v>0</v>
      </c>
      <c r="L226" s="1">
        <v>0</v>
      </c>
    </row>
    <row r="227" spans="1:12" x14ac:dyDescent="0.35">
      <c r="A227" s="1">
        <v>275</v>
      </c>
      <c r="B227" s="1">
        <v>215300</v>
      </c>
      <c r="C227" s="1">
        <v>80</v>
      </c>
      <c r="D227" s="1">
        <v>4</v>
      </c>
      <c r="E227" s="1">
        <v>1</v>
      </c>
      <c r="F227" s="1">
        <v>1</v>
      </c>
      <c r="G227" s="1">
        <v>0</v>
      </c>
      <c r="H227" s="1">
        <v>0</v>
      </c>
      <c r="I227" s="1">
        <v>0</v>
      </c>
      <c r="J227" s="1">
        <v>1</v>
      </c>
      <c r="K227" s="1">
        <v>0</v>
      </c>
      <c r="L227" s="1">
        <v>0</v>
      </c>
    </row>
    <row r="228" spans="1:12" x14ac:dyDescent="0.35">
      <c r="A228" s="1">
        <v>276</v>
      </c>
      <c r="B228" s="1">
        <v>241906</v>
      </c>
      <c r="C228" s="1">
        <v>90</v>
      </c>
      <c r="D228" s="1">
        <v>3</v>
      </c>
      <c r="E228" s="1">
        <v>2</v>
      </c>
      <c r="F228" s="1">
        <v>1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</row>
    <row r="229" spans="1:12" x14ac:dyDescent="0.35">
      <c r="A229" s="1">
        <v>277</v>
      </c>
      <c r="B229" s="1">
        <v>179700</v>
      </c>
      <c r="C229" s="1">
        <v>75</v>
      </c>
      <c r="D229" s="1">
        <v>3</v>
      </c>
      <c r="E229" s="1">
        <v>1</v>
      </c>
      <c r="F229" s="1">
        <v>1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</row>
    <row r="230" spans="1:12" x14ac:dyDescent="0.35">
      <c r="A230" s="1">
        <v>278</v>
      </c>
      <c r="B230" s="1">
        <v>219369</v>
      </c>
      <c r="C230" s="1">
        <v>90</v>
      </c>
      <c r="D230" s="1">
        <v>3</v>
      </c>
      <c r="E230" s="1">
        <v>1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</row>
    <row r="231" spans="1:12" x14ac:dyDescent="0.35">
      <c r="A231" s="1">
        <v>279</v>
      </c>
      <c r="B231" s="1">
        <v>281274</v>
      </c>
      <c r="C231" s="1">
        <v>90</v>
      </c>
      <c r="D231" s="1">
        <v>3</v>
      </c>
      <c r="E231" s="1">
        <v>2</v>
      </c>
      <c r="F231" s="1">
        <v>1</v>
      </c>
      <c r="G231" s="1">
        <v>0</v>
      </c>
      <c r="H231" s="1">
        <v>0</v>
      </c>
      <c r="I231" s="1">
        <v>0</v>
      </c>
      <c r="J231" s="1">
        <v>1</v>
      </c>
      <c r="K231" s="1">
        <v>0</v>
      </c>
      <c r="L231" s="1">
        <v>1</v>
      </c>
    </row>
    <row r="232" spans="1:12" x14ac:dyDescent="0.35">
      <c r="A232" s="1">
        <v>280</v>
      </c>
      <c r="B232" s="1">
        <v>282500</v>
      </c>
      <c r="C232" s="1">
        <v>95</v>
      </c>
      <c r="D232" s="1">
        <v>4</v>
      </c>
      <c r="E232" s="1">
        <v>2</v>
      </c>
      <c r="F232" s="1">
        <v>1</v>
      </c>
      <c r="G232" s="1">
        <v>0</v>
      </c>
      <c r="H232" s="1">
        <v>0</v>
      </c>
      <c r="I232" s="1">
        <v>0</v>
      </c>
      <c r="J232" s="1">
        <v>1</v>
      </c>
      <c r="K232" s="1">
        <v>0</v>
      </c>
      <c r="L232" s="1">
        <v>0</v>
      </c>
    </row>
    <row r="233" spans="1:12" x14ac:dyDescent="0.35">
      <c r="A233" s="1">
        <v>281</v>
      </c>
      <c r="B233" s="1">
        <v>220872</v>
      </c>
      <c r="C233" s="1">
        <v>80</v>
      </c>
      <c r="D233" s="1">
        <v>3</v>
      </c>
      <c r="E233" s="1">
        <v>2</v>
      </c>
      <c r="F233" s="1">
        <v>0</v>
      </c>
      <c r="G233" s="1">
        <v>0</v>
      </c>
      <c r="H233" s="1">
        <v>1</v>
      </c>
      <c r="I233" s="1">
        <v>0</v>
      </c>
      <c r="J233" s="1">
        <v>0</v>
      </c>
      <c r="K233" s="1">
        <v>0</v>
      </c>
      <c r="L233" s="1">
        <v>0</v>
      </c>
    </row>
    <row r="234" spans="1:12" x14ac:dyDescent="0.35">
      <c r="A234" s="1">
        <v>282</v>
      </c>
      <c r="B234" s="1">
        <v>153258</v>
      </c>
      <c r="C234" s="1">
        <v>75</v>
      </c>
      <c r="D234" s="1">
        <v>3</v>
      </c>
      <c r="E234" s="1">
        <v>1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</row>
    <row r="235" spans="1:12" x14ac:dyDescent="0.35">
      <c r="A235" s="1">
        <v>283</v>
      </c>
      <c r="B235" s="1">
        <v>198333</v>
      </c>
      <c r="C235" s="1">
        <v>75</v>
      </c>
      <c r="D235" s="1">
        <v>3</v>
      </c>
      <c r="E235" s="1">
        <v>1</v>
      </c>
      <c r="F235" s="1">
        <v>1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</row>
    <row r="236" spans="1:12" x14ac:dyDescent="0.35">
      <c r="A236" s="1">
        <v>284</v>
      </c>
      <c r="B236" s="1">
        <v>163475</v>
      </c>
      <c r="C236" s="1">
        <v>70</v>
      </c>
      <c r="D236" s="1">
        <v>3</v>
      </c>
      <c r="E236" s="1">
        <v>1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</row>
    <row r="237" spans="1:12" x14ac:dyDescent="0.35">
      <c r="A237" s="1">
        <v>285</v>
      </c>
      <c r="B237" s="1">
        <v>199000</v>
      </c>
      <c r="C237" s="1">
        <v>85</v>
      </c>
      <c r="D237" s="1">
        <v>3</v>
      </c>
      <c r="E237" s="1">
        <v>1</v>
      </c>
      <c r="F237" s="1">
        <v>1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</row>
    <row r="238" spans="1:12" x14ac:dyDescent="0.35">
      <c r="A238" s="1">
        <v>286</v>
      </c>
      <c r="B238" s="1">
        <v>179703</v>
      </c>
      <c r="C238" s="1">
        <v>75</v>
      </c>
      <c r="D238" s="1">
        <v>3</v>
      </c>
      <c r="E238" s="1">
        <v>1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</v>
      </c>
      <c r="L238" s="1">
        <v>0</v>
      </c>
    </row>
    <row r="239" spans="1:12" x14ac:dyDescent="0.35">
      <c r="A239" s="1">
        <v>288</v>
      </c>
      <c r="B239" s="1">
        <v>216000</v>
      </c>
      <c r="C239" s="1">
        <v>75</v>
      </c>
      <c r="D239" s="1">
        <v>3</v>
      </c>
      <c r="E239" s="1">
        <v>1</v>
      </c>
      <c r="F239" s="1">
        <v>0</v>
      </c>
      <c r="G239" s="1">
        <v>0</v>
      </c>
      <c r="H239" s="1">
        <v>1</v>
      </c>
      <c r="I239" s="1">
        <v>0</v>
      </c>
      <c r="J239" s="1">
        <v>0</v>
      </c>
      <c r="K239" s="1">
        <v>0</v>
      </c>
      <c r="L239" s="1">
        <v>0</v>
      </c>
    </row>
    <row r="240" spans="1:12" x14ac:dyDescent="0.35">
      <c r="A240" s="1">
        <v>289</v>
      </c>
      <c r="B240" s="1">
        <v>270405</v>
      </c>
      <c r="C240" s="1">
        <v>110</v>
      </c>
      <c r="D240" s="1">
        <v>3</v>
      </c>
      <c r="E240" s="1">
        <v>2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</row>
    <row r="241" spans="1:12" x14ac:dyDescent="0.35">
      <c r="A241" s="1">
        <v>290</v>
      </c>
      <c r="B241" s="1">
        <v>210355</v>
      </c>
      <c r="C241" s="1">
        <v>75</v>
      </c>
      <c r="D241" s="1">
        <v>3</v>
      </c>
      <c r="E241" s="1">
        <v>1</v>
      </c>
      <c r="F241" s="1">
        <v>1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</row>
    <row r="242" spans="1:12" x14ac:dyDescent="0.35">
      <c r="A242" s="1">
        <v>291</v>
      </c>
      <c r="B242" s="1">
        <v>474800</v>
      </c>
      <c r="C242" s="1">
        <v>120</v>
      </c>
      <c r="D242" s="1">
        <v>1</v>
      </c>
      <c r="E242" s="1">
        <v>1</v>
      </c>
      <c r="F242" s="1">
        <v>0</v>
      </c>
      <c r="G242" s="1">
        <v>0</v>
      </c>
      <c r="H242" s="1">
        <v>1</v>
      </c>
      <c r="I242" s="1">
        <v>0</v>
      </c>
      <c r="J242" s="1">
        <v>0</v>
      </c>
      <c r="K242" s="1">
        <v>0</v>
      </c>
      <c r="L242" s="1">
        <v>0</v>
      </c>
    </row>
    <row r="243" spans="1:12" x14ac:dyDescent="0.35">
      <c r="A243" s="1">
        <v>292</v>
      </c>
      <c r="B243" s="1">
        <v>102172</v>
      </c>
      <c r="C243" s="1">
        <v>40</v>
      </c>
      <c r="D243" s="1">
        <v>2</v>
      </c>
      <c r="E243" s="1">
        <v>1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</row>
    <row r="244" spans="1:12" x14ac:dyDescent="0.35">
      <c r="A244" s="1">
        <v>293</v>
      </c>
      <c r="B244" s="1">
        <v>215760</v>
      </c>
      <c r="C244" s="1">
        <v>80</v>
      </c>
      <c r="D244" s="1">
        <v>3</v>
      </c>
      <c r="E244" s="1">
        <v>1</v>
      </c>
      <c r="F244" s="1">
        <v>1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</row>
    <row r="245" spans="1:12" x14ac:dyDescent="0.35">
      <c r="A245" s="1">
        <v>294</v>
      </c>
      <c r="B245" s="1">
        <v>179700</v>
      </c>
      <c r="C245" s="1">
        <v>75</v>
      </c>
      <c r="D245" s="1">
        <v>3</v>
      </c>
      <c r="E245" s="1">
        <v>1</v>
      </c>
      <c r="F245" s="1">
        <v>1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</row>
    <row r="246" spans="1:12" x14ac:dyDescent="0.35">
      <c r="A246" s="1">
        <v>295</v>
      </c>
      <c r="B246" s="1">
        <v>348587</v>
      </c>
      <c r="C246" s="1">
        <v>105</v>
      </c>
      <c r="D246" s="1">
        <v>4</v>
      </c>
      <c r="E246" s="1">
        <v>2</v>
      </c>
      <c r="F246" s="1">
        <v>1</v>
      </c>
      <c r="G246" s="1">
        <v>0</v>
      </c>
      <c r="H246" s="1">
        <v>0</v>
      </c>
      <c r="I246" s="1">
        <v>1</v>
      </c>
      <c r="J246" s="1">
        <v>0</v>
      </c>
      <c r="K246" s="1">
        <v>0</v>
      </c>
      <c r="L246" s="1">
        <v>1</v>
      </c>
    </row>
    <row r="247" spans="1:12" x14ac:dyDescent="0.35">
      <c r="A247" s="1">
        <v>296</v>
      </c>
      <c r="B247" s="1">
        <v>206268</v>
      </c>
      <c r="C247" s="1">
        <v>70</v>
      </c>
      <c r="D247" s="1">
        <v>3</v>
      </c>
      <c r="E247" s="1">
        <v>1</v>
      </c>
      <c r="F247" s="1">
        <v>1</v>
      </c>
      <c r="G247" s="1">
        <v>0</v>
      </c>
      <c r="H247" s="1">
        <v>1</v>
      </c>
      <c r="I247" s="1">
        <v>0</v>
      </c>
      <c r="J247" s="1">
        <v>0</v>
      </c>
      <c r="K247" s="1">
        <v>0</v>
      </c>
      <c r="L247" s="1">
        <v>0</v>
      </c>
    </row>
    <row r="248" spans="1:12" x14ac:dyDescent="0.35">
      <c r="A248" s="1">
        <v>297</v>
      </c>
      <c r="B248" s="1">
        <v>227183</v>
      </c>
      <c r="C248" s="1">
        <v>80</v>
      </c>
      <c r="D248" s="1">
        <v>3</v>
      </c>
      <c r="E248" s="1">
        <v>2</v>
      </c>
      <c r="F248" s="1">
        <v>1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</row>
    <row r="249" spans="1:12" x14ac:dyDescent="0.35">
      <c r="A249" s="1">
        <v>298</v>
      </c>
      <c r="B249" s="1">
        <v>318536</v>
      </c>
      <c r="C249" s="1">
        <v>90</v>
      </c>
      <c r="D249" s="1">
        <v>4</v>
      </c>
      <c r="E249" s="1">
        <v>2</v>
      </c>
      <c r="F249" s="1">
        <v>0</v>
      </c>
      <c r="G249" s="1">
        <v>0</v>
      </c>
      <c r="H249" s="1">
        <v>0</v>
      </c>
      <c r="I249" s="1">
        <v>0</v>
      </c>
      <c r="J249" s="1">
        <v>1</v>
      </c>
      <c r="K249" s="1">
        <v>0</v>
      </c>
      <c r="L249" s="1">
        <v>0</v>
      </c>
    </row>
    <row r="250" spans="1:12" x14ac:dyDescent="0.35">
      <c r="A250" s="1">
        <v>299</v>
      </c>
      <c r="B250" s="1">
        <v>245814</v>
      </c>
      <c r="C250" s="1">
        <v>86</v>
      </c>
      <c r="D250" s="1">
        <v>3</v>
      </c>
      <c r="E250" s="1">
        <v>1</v>
      </c>
      <c r="F250" s="1">
        <v>1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</row>
    <row r="251" spans="1:12" x14ac:dyDescent="0.35">
      <c r="A251" s="1">
        <v>300</v>
      </c>
      <c r="B251" s="1">
        <v>266248</v>
      </c>
      <c r="C251" s="1">
        <v>75</v>
      </c>
      <c r="D251" s="1">
        <v>2</v>
      </c>
      <c r="E251" s="1">
        <v>1</v>
      </c>
      <c r="F251" s="1">
        <v>0</v>
      </c>
      <c r="G251" s="1">
        <v>1</v>
      </c>
      <c r="H251" s="1">
        <v>1</v>
      </c>
      <c r="I251" s="1">
        <v>0</v>
      </c>
      <c r="J251" s="1">
        <v>0</v>
      </c>
      <c r="K251" s="1">
        <v>0</v>
      </c>
      <c r="L251" s="1">
        <v>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23AB1-43D6-4A2C-A8A9-26B4A6B49C29}">
  <dimension ref="A1:T60"/>
  <sheetViews>
    <sheetView topLeftCell="D42" workbookViewId="0">
      <selection activeCell="O56" sqref="O56"/>
    </sheetView>
  </sheetViews>
  <sheetFormatPr defaultRowHeight="15.5" x14ac:dyDescent="0.35"/>
  <cols>
    <col min="13" max="13" width="14.08203125" customWidth="1"/>
    <col min="14" max="14" width="9.9140625" bestFit="1" customWidth="1"/>
    <col min="15" max="15" width="13.25" customWidth="1"/>
    <col min="16" max="16" width="12.1640625" customWidth="1"/>
    <col min="17" max="17" width="12.4140625" customWidth="1"/>
    <col min="18" max="20" width="10.9140625" bestFit="1" customWidth="1"/>
  </cols>
  <sheetData>
    <row r="1" spans="1:20" ht="31" x14ac:dyDescent="0.35">
      <c r="A1" s="2" t="s">
        <v>10</v>
      </c>
      <c r="B1" s="2" t="s">
        <v>11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18" t="s">
        <v>39</v>
      </c>
      <c r="N1" s="18" t="s">
        <v>37</v>
      </c>
      <c r="O1" s="18" t="s">
        <v>41</v>
      </c>
      <c r="P1" s="18" t="s">
        <v>42</v>
      </c>
      <c r="Q1" s="18" t="s">
        <v>43</v>
      </c>
      <c r="R1" s="18" t="s">
        <v>47</v>
      </c>
      <c r="S1" s="18" t="s">
        <v>46</v>
      </c>
      <c r="T1" s="18" t="s">
        <v>48</v>
      </c>
    </row>
    <row r="2" spans="1:20" x14ac:dyDescent="0.35">
      <c r="A2" s="1">
        <v>2</v>
      </c>
      <c r="B2" s="1">
        <v>186014</v>
      </c>
      <c r="C2" s="1">
        <v>76</v>
      </c>
      <c r="D2" s="1">
        <v>2</v>
      </c>
      <c r="E2" s="1">
        <v>1</v>
      </c>
      <c r="F2" s="1">
        <v>0</v>
      </c>
      <c r="G2" s="1">
        <v>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9">
        <f>'Final Model (sig. IVs only)'!B$17+'Final Model (sig. IVs only)'!B$18*Testing!C2+'Final Model (sig. IVs only)'!B$19*Testing!G2+'Final Model (sig. IVs only)'!B$20*Testing!I2+'Final Model (sig. IVs only)'!B$21*Testing!L2</f>
        <v>204899.00503915938</v>
      </c>
      <c r="N2">
        <f>ABS(B2-M2)</f>
        <v>18885.005039159383</v>
      </c>
      <c r="O2" s="20">
        <f>'Alternative models'!I$17+'Alternative models'!I$18*Testing!C2+'Alternative models'!I$19*Testing!L2+'Alternative models'!I$20*Testing!I2</f>
        <v>207926.48592494434</v>
      </c>
      <c r="P2" s="20">
        <f>'Alternative models'!I$38+'Alternative models'!I$39*Testing!C2+'Alternative models'!I$40*Testing!L2</f>
        <v>209824.79561769756</v>
      </c>
      <c r="Q2" s="20">
        <f>'Alternative models'!I$59+'Alternative models'!I$60*Testing!C2</f>
        <v>212412.16061651436</v>
      </c>
      <c r="R2" s="20">
        <f>ABS(O2-$B2)</f>
        <v>21912.48592494434</v>
      </c>
      <c r="S2" s="20">
        <f t="shared" ref="S2:T2" si="0">ABS(P2-$B2)</f>
        <v>23810.795617697557</v>
      </c>
      <c r="T2" s="20">
        <f>ABS(Q2-$B2)</f>
        <v>26398.16061651436</v>
      </c>
    </row>
    <row r="3" spans="1:20" x14ac:dyDescent="0.35">
      <c r="A3" s="1">
        <v>4</v>
      </c>
      <c r="B3" s="1">
        <v>324547</v>
      </c>
      <c r="C3" s="1">
        <v>130</v>
      </c>
      <c r="D3" s="1">
        <v>4</v>
      </c>
      <c r="E3" s="1">
        <v>2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9">
        <f>'Final Model (sig. IVs only)'!B$17+'Final Model (sig. IVs only)'!B$18*Testing!C3+'Final Model (sig. IVs only)'!B$19*Testing!G3+'Final Model (sig. IVs only)'!B$20*Testing!I3+'Final Model (sig. IVs only)'!B$21*Testing!L3</f>
        <v>390862.76638010424</v>
      </c>
      <c r="N3">
        <f t="shared" ref="N3:N51" si="1">ABS(B3-M3)</f>
        <v>66315.766380104236</v>
      </c>
      <c r="O3" s="20">
        <f>'Alternative models'!I$17+'Alternative models'!I$18*Testing!C3+'Alternative models'!I$19*Testing!L3+'Alternative models'!I$20*Testing!I3</f>
        <v>394630.50735493045</v>
      </c>
      <c r="P3" s="20">
        <f>'Alternative models'!I$38+'Alternative models'!I$39*Testing!C3+'Alternative models'!I$40*Testing!L3</f>
        <v>401421.69514392572</v>
      </c>
      <c r="Q3" s="20">
        <f>'Alternative models'!I$59+'Alternative models'!I$60*Testing!C3</f>
        <v>405837.79563403048</v>
      </c>
      <c r="R3" s="20">
        <f t="shared" ref="R3:R51" si="2">ABS(O3-$B3)</f>
        <v>70083.507354930451</v>
      </c>
      <c r="S3" s="20">
        <f t="shared" ref="S3:S51" si="3">ABS(P3-$B3)</f>
        <v>76874.695143925725</v>
      </c>
      <c r="T3" s="20">
        <f t="shared" ref="T3:T51" si="4">ABS(Q3-$B3)</f>
        <v>81290.795634030481</v>
      </c>
    </row>
    <row r="4" spans="1:20" x14ac:dyDescent="0.35">
      <c r="A4" s="1">
        <v>6</v>
      </c>
      <c r="B4" s="1">
        <v>222376</v>
      </c>
      <c r="C4" s="1">
        <v>85</v>
      </c>
      <c r="D4" s="1">
        <v>4</v>
      </c>
      <c r="E4" s="1">
        <v>1</v>
      </c>
      <c r="F4" s="1">
        <v>1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9">
        <f>'Final Model (sig. IVs only)'!B$17+'Final Model (sig. IVs only)'!B$18*Testing!C4+'Final Model (sig. IVs only)'!B$19*Testing!G4+'Final Model (sig. IVs only)'!B$20*Testing!I4+'Final Model (sig. IVs only)'!B$21*Testing!L4</f>
        <v>235892.96526265022</v>
      </c>
      <c r="N4">
        <f t="shared" si="1"/>
        <v>13516.965262650221</v>
      </c>
      <c r="O4" s="20">
        <f>'Alternative models'!I$17+'Alternative models'!I$18*Testing!C4+'Alternative models'!I$19*Testing!L4+'Alternative models'!I$20*Testing!I4</f>
        <v>239043.82282994199</v>
      </c>
      <c r="P4" s="20">
        <f>'Alternative models'!I$38+'Alternative models'!I$39*Testing!C4+'Alternative models'!I$40*Testing!L4</f>
        <v>241757.61220540226</v>
      </c>
      <c r="Q4" s="20">
        <f>'Alternative models'!I$59+'Alternative models'!I$60*Testing!C4</f>
        <v>244649.76645276704</v>
      </c>
      <c r="R4" s="20">
        <f t="shared" si="2"/>
        <v>16667.822829941986</v>
      </c>
      <c r="S4" s="20">
        <f t="shared" si="3"/>
        <v>19381.612205402256</v>
      </c>
      <c r="T4" s="20">
        <f t="shared" si="4"/>
        <v>22273.766452767042</v>
      </c>
    </row>
    <row r="5" spans="1:20" x14ac:dyDescent="0.35">
      <c r="A5" s="1">
        <v>15</v>
      </c>
      <c r="B5" s="1">
        <v>216364</v>
      </c>
      <c r="C5" s="1">
        <v>95</v>
      </c>
      <c r="D5" s="1">
        <v>4</v>
      </c>
      <c r="E5" s="1">
        <v>1</v>
      </c>
      <c r="F5" s="1">
        <v>0</v>
      </c>
      <c r="G5" s="1">
        <v>0</v>
      </c>
      <c r="H5" s="1">
        <v>1</v>
      </c>
      <c r="I5" s="1">
        <v>0</v>
      </c>
      <c r="J5" s="1">
        <v>0</v>
      </c>
      <c r="K5" s="1">
        <v>0</v>
      </c>
      <c r="L5" s="1">
        <v>0</v>
      </c>
      <c r="M5" s="19">
        <f>'Final Model (sig. IVs only)'!B$17+'Final Model (sig. IVs only)'!B$18*Testing!C5+'Final Model (sig. IVs only)'!B$19*Testing!G5+'Final Model (sig. IVs only)'!B$20*Testing!I5+'Final Model (sig. IVs only)'!B$21*Testing!L5</f>
        <v>270330.69884430664</v>
      </c>
      <c r="N5">
        <f t="shared" si="1"/>
        <v>53966.698844306637</v>
      </c>
      <c r="O5" s="20">
        <f>'Alternative models'!I$17+'Alternative models'!I$18*Testing!C5+'Alternative models'!I$19*Testing!L5+'Alternative models'!I$20*Testing!I5</f>
        <v>273618.64161327278</v>
      </c>
      <c r="P5" s="20">
        <f>'Alternative models'!I$38+'Alternative models'!I$39*Testing!C5+'Alternative models'!I$40*Testing!L5</f>
        <v>277238.51952507411</v>
      </c>
      <c r="Q5" s="20">
        <f>'Alternative models'!I$59+'Alternative models'!I$60*Testing!C5</f>
        <v>280469.32849304785</v>
      </c>
      <c r="R5" s="20">
        <f t="shared" si="2"/>
        <v>57254.641613272775</v>
      </c>
      <c r="S5" s="20">
        <f t="shared" si="3"/>
        <v>60874.519525074109</v>
      </c>
      <c r="T5" s="20">
        <f t="shared" si="4"/>
        <v>64105.328493047855</v>
      </c>
    </row>
    <row r="6" spans="1:20" x14ac:dyDescent="0.35">
      <c r="A6" s="1">
        <v>20</v>
      </c>
      <c r="B6" s="1">
        <v>246500</v>
      </c>
      <c r="C6" s="1">
        <v>85</v>
      </c>
      <c r="D6" s="1">
        <v>3</v>
      </c>
      <c r="E6" s="1">
        <v>1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9">
        <f>'Final Model (sig. IVs only)'!B$17+'Final Model (sig. IVs only)'!B$18*Testing!C6+'Final Model (sig. IVs only)'!B$19*Testing!G6+'Final Model (sig. IVs only)'!B$20*Testing!I6+'Final Model (sig. IVs only)'!B$21*Testing!L6</f>
        <v>235892.96526265022</v>
      </c>
      <c r="N6">
        <f t="shared" si="1"/>
        <v>10607.034737349779</v>
      </c>
      <c r="O6" s="20">
        <f>'Alternative models'!I$17+'Alternative models'!I$18*Testing!C6+'Alternative models'!I$19*Testing!L6+'Alternative models'!I$20*Testing!I6</f>
        <v>239043.82282994199</v>
      </c>
      <c r="P6" s="20">
        <f>'Alternative models'!I$38+'Alternative models'!I$39*Testing!C6+'Alternative models'!I$40*Testing!L6</f>
        <v>241757.61220540226</v>
      </c>
      <c r="Q6" s="20">
        <f>'Alternative models'!I$59+'Alternative models'!I$60*Testing!C6</f>
        <v>244649.76645276704</v>
      </c>
      <c r="R6" s="20">
        <f t="shared" si="2"/>
        <v>7456.1771700580139</v>
      </c>
      <c r="S6" s="20">
        <f t="shared" si="3"/>
        <v>4742.3877945977438</v>
      </c>
      <c r="T6" s="20">
        <f t="shared" si="4"/>
        <v>1850.2335472329578</v>
      </c>
    </row>
    <row r="7" spans="1:20" x14ac:dyDescent="0.35">
      <c r="A7" s="1">
        <v>25</v>
      </c>
      <c r="B7" s="1">
        <v>263243</v>
      </c>
      <c r="C7" s="1">
        <v>120</v>
      </c>
      <c r="D7" s="1">
        <v>4</v>
      </c>
      <c r="E7" s="1">
        <v>2</v>
      </c>
      <c r="F7" s="1">
        <v>1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9">
        <f>'Final Model (sig. IVs only)'!B$17+'Final Model (sig. IVs only)'!B$18*Testing!C7+'Final Model (sig. IVs only)'!B$19*Testing!G7+'Final Model (sig. IVs only)'!B$20*Testing!I7+'Final Model (sig. IVs only)'!B$21*Testing!L7</f>
        <v>356425.03279844782</v>
      </c>
      <c r="N7">
        <f t="shared" si="1"/>
        <v>93182.032798447821</v>
      </c>
      <c r="O7" s="20">
        <f>'Alternative models'!I$17+'Alternative models'!I$18*Testing!C7+'Alternative models'!I$19*Testing!L7+'Alternative models'!I$20*Testing!I7</f>
        <v>360055.68857159966</v>
      </c>
      <c r="P7" s="20">
        <f>'Alternative models'!I$38+'Alternative models'!I$39*Testing!C7+'Alternative models'!I$40*Testing!L7</f>
        <v>365940.78782425384</v>
      </c>
      <c r="Q7" s="20">
        <f>'Alternative models'!I$59+'Alternative models'!I$60*Testing!C7</f>
        <v>370018.2335937497</v>
      </c>
      <c r="R7" s="20">
        <f t="shared" si="2"/>
        <v>96812.688571599661</v>
      </c>
      <c r="S7" s="20">
        <f t="shared" si="3"/>
        <v>102697.78782425384</v>
      </c>
      <c r="T7" s="20">
        <f t="shared" si="4"/>
        <v>106775.2335937497</v>
      </c>
    </row>
    <row r="8" spans="1:20" x14ac:dyDescent="0.35">
      <c r="A8" s="1">
        <v>27</v>
      </c>
      <c r="B8" s="1">
        <v>250800</v>
      </c>
      <c r="C8" s="1">
        <v>80</v>
      </c>
      <c r="D8" s="1">
        <v>3</v>
      </c>
      <c r="E8" s="1">
        <v>1</v>
      </c>
      <c r="F8" s="1">
        <v>1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9">
        <f>'Final Model (sig. IVs only)'!B$17+'Final Model (sig. IVs only)'!B$18*Testing!C8+'Final Model (sig. IVs only)'!B$19*Testing!G8+'Final Model (sig. IVs only)'!B$20*Testing!I8+'Final Model (sig. IVs only)'!B$21*Testing!L8</f>
        <v>218674.09847182198</v>
      </c>
      <c r="N8">
        <f t="shared" si="1"/>
        <v>32125.901528178016</v>
      </c>
      <c r="O8" s="20">
        <f>'Alternative models'!I$17+'Alternative models'!I$18*Testing!C8+'Alternative models'!I$19*Testing!L8+'Alternative models'!I$20*Testing!I8</f>
        <v>221756.41343827662</v>
      </c>
      <c r="P8" s="20">
        <f>'Alternative models'!I$38+'Alternative models'!I$39*Testing!C8+'Alternative models'!I$40*Testing!L8</f>
        <v>224017.15854556629</v>
      </c>
      <c r="Q8" s="20">
        <f>'Alternative models'!I$59+'Alternative models'!I$60*Testing!C8</f>
        <v>226739.98543262665</v>
      </c>
      <c r="R8" s="20">
        <f t="shared" si="2"/>
        <v>29043.586561723379</v>
      </c>
      <c r="S8" s="20">
        <f t="shared" si="3"/>
        <v>26782.841454433714</v>
      </c>
      <c r="T8" s="20">
        <f t="shared" si="4"/>
        <v>24060.01456737335</v>
      </c>
    </row>
    <row r="9" spans="1:20" x14ac:dyDescent="0.35">
      <c r="A9" s="1">
        <v>29</v>
      </c>
      <c r="B9" s="1">
        <v>194000</v>
      </c>
      <c r="C9" s="1">
        <v>70</v>
      </c>
      <c r="D9" s="1">
        <v>3</v>
      </c>
      <c r="E9" s="1">
        <v>1</v>
      </c>
      <c r="F9" s="1">
        <v>0</v>
      </c>
      <c r="G9" s="1">
        <v>0</v>
      </c>
      <c r="H9" s="1">
        <v>1</v>
      </c>
      <c r="I9" s="1">
        <v>0</v>
      </c>
      <c r="J9" s="1">
        <v>0</v>
      </c>
      <c r="K9" s="1">
        <v>0</v>
      </c>
      <c r="L9" s="1">
        <v>0</v>
      </c>
      <c r="M9" s="19">
        <f>'Final Model (sig. IVs only)'!B$17+'Final Model (sig. IVs only)'!B$18*Testing!C9+'Final Model (sig. IVs only)'!B$19*Testing!G9+'Final Model (sig. IVs only)'!B$20*Testing!I9+'Final Model (sig. IVs only)'!B$21*Testing!L9</f>
        <v>184236.36489016551</v>
      </c>
      <c r="N9">
        <f t="shared" si="1"/>
        <v>9763.6351098344894</v>
      </c>
      <c r="O9" s="20">
        <f>'Alternative models'!I$17+'Alternative models'!I$18*Testing!C9+'Alternative models'!I$19*Testing!L9+'Alternative models'!I$20*Testing!I9</f>
        <v>187181.59465494583</v>
      </c>
      <c r="P9" s="20">
        <f>'Alternative models'!I$38+'Alternative models'!I$39*Testing!C9+'Alternative models'!I$40*Testing!L9</f>
        <v>188536.2512258944</v>
      </c>
      <c r="Q9" s="20">
        <f>'Alternative models'!I$59+'Alternative models'!I$60*Testing!C9</f>
        <v>190920.4233923459</v>
      </c>
      <c r="R9" s="20">
        <f t="shared" si="2"/>
        <v>6818.4053450541687</v>
      </c>
      <c r="S9" s="20">
        <f t="shared" si="3"/>
        <v>5463.7487741055957</v>
      </c>
      <c r="T9" s="20">
        <f t="shared" si="4"/>
        <v>3079.576607654104</v>
      </c>
    </row>
    <row r="10" spans="1:20" x14ac:dyDescent="0.35">
      <c r="A10" s="1">
        <v>30</v>
      </c>
      <c r="B10" s="1">
        <v>291486</v>
      </c>
      <c r="C10" s="1">
        <v>100</v>
      </c>
      <c r="D10" s="1">
        <v>5</v>
      </c>
      <c r="E10" s="1">
        <v>2</v>
      </c>
      <c r="F10" s="1">
        <v>1</v>
      </c>
      <c r="G10" s="1">
        <v>0</v>
      </c>
      <c r="H10" s="1">
        <v>1</v>
      </c>
      <c r="I10" s="1">
        <v>0</v>
      </c>
      <c r="J10" s="1">
        <v>0</v>
      </c>
      <c r="K10" s="1">
        <v>0</v>
      </c>
      <c r="L10" s="1">
        <v>0</v>
      </c>
      <c r="M10" s="19">
        <f>'Final Model (sig. IVs only)'!B$17+'Final Model (sig. IVs only)'!B$18*Testing!C10+'Final Model (sig. IVs only)'!B$19*Testing!G10+'Final Model (sig. IVs only)'!B$20*Testing!I10+'Final Model (sig. IVs only)'!B$21*Testing!L10</f>
        <v>287549.56563513487</v>
      </c>
      <c r="N10">
        <f t="shared" si="1"/>
        <v>3936.4343648651266</v>
      </c>
      <c r="O10" s="20">
        <f>'Alternative models'!I$17+'Alternative models'!I$18*Testing!C10+'Alternative models'!I$19*Testing!L10+'Alternative models'!I$20*Testing!I10</f>
        <v>290906.05100493814</v>
      </c>
      <c r="P10" s="20">
        <f>'Alternative models'!I$38+'Alternative models'!I$39*Testing!C10+'Alternative models'!I$40*Testing!L10</f>
        <v>294978.97318491008</v>
      </c>
      <c r="Q10" s="20">
        <f>'Alternative models'!I$59+'Alternative models'!I$60*Testing!C10</f>
        <v>298379.10951318825</v>
      </c>
      <c r="R10" s="20">
        <f t="shared" si="2"/>
        <v>579.94899506185902</v>
      </c>
      <c r="S10" s="20">
        <f t="shared" si="3"/>
        <v>3492.973184910079</v>
      </c>
      <c r="T10" s="20">
        <f t="shared" si="4"/>
        <v>6893.1095131882466</v>
      </c>
    </row>
    <row r="11" spans="1:20" x14ac:dyDescent="0.35">
      <c r="A11" s="1">
        <v>37</v>
      </c>
      <c r="B11" s="1">
        <v>125011</v>
      </c>
      <c r="C11" s="1">
        <v>65</v>
      </c>
      <c r="D11" s="1">
        <v>3</v>
      </c>
      <c r="E11" s="1">
        <v>1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9">
        <f>'Final Model (sig. IVs only)'!B$17+'Final Model (sig. IVs only)'!B$18*Testing!C11+'Final Model (sig. IVs only)'!B$19*Testing!G11+'Final Model (sig. IVs only)'!B$20*Testing!I11+'Final Model (sig. IVs only)'!B$21*Testing!L11</f>
        <v>167017.49809933727</v>
      </c>
      <c r="N11">
        <f t="shared" si="1"/>
        <v>42006.498099337274</v>
      </c>
      <c r="O11" s="20">
        <f>'Alternative models'!I$17+'Alternative models'!I$18*Testing!C11+'Alternative models'!I$19*Testing!L11+'Alternative models'!I$20*Testing!I11</f>
        <v>169894.18526328047</v>
      </c>
      <c r="P11" s="20">
        <f>'Alternative models'!I$38+'Alternative models'!I$39*Testing!C11+'Alternative models'!I$40*Testing!L11</f>
        <v>170795.79756605846</v>
      </c>
      <c r="Q11" s="20">
        <f>'Alternative models'!I$59+'Alternative models'!I$60*Testing!C11</f>
        <v>173010.6423722055</v>
      </c>
      <c r="R11" s="20">
        <f t="shared" si="2"/>
        <v>44883.185263280466</v>
      </c>
      <c r="S11" s="20">
        <f t="shared" si="3"/>
        <v>45784.797566058463</v>
      </c>
      <c r="T11" s="20">
        <f t="shared" si="4"/>
        <v>47999.642372205504</v>
      </c>
    </row>
    <row r="12" spans="1:20" x14ac:dyDescent="0.35">
      <c r="A12" s="1">
        <v>41</v>
      </c>
      <c r="B12" s="1">
        <v>265000</v>
      </c>
      <c r="C12" s="1">
        <v>100</v>
      </c>
      <c r="D12" s="1">
        <v>4</v>
      </c>
      <c r="E12" s="1">
        <v>2</v>
      </c>
      <c r="F12" s="1">
        <v>0</v>
      </c>
      <c r="G12" s="1">
        <v>1</v>
      </c>
      <c r="H12" s="1">
        <v>0</v>
      </c>
      <c r="I12" s="1">
        <v>0</v>
      </c>
      <c r="J12" s="1">
        <v>1</v>
      </c>
      <c r="K12" s="1">
        <v>0</v>
      </c>
      <c r="L12" s="1">
        <v>0</v>
      </c>
      <c r="M12" s="19">
        <f>'Final Model (sig. IVs only)'!B$17+'Final Model (sig. IVs only)'!B$18*Testing!C12+'Final Model (sig. IVs only)'!B$19*Testing!G12+'Final Model (sig. IVs only)'!B$20*Testing!I12+'Final Model (sig. IVs only)'!B$21*Testing!L12</f>
        <v>316206.90431750548</v>
      </c>
      <c r="N12">
        <f t="shared" si="1"/>
        <v>51206.904317505483</v>
      </c>
      <c r="O12" s="20">
        <f>'Alternative models'!I$17+'Alternative models'!I$18*Testing!C12+'Alternative models'!I$19*Testing!L12+'Alternative models'!I$20*Testing!I12</f>
        <v>290906.05100493814</v>
      </c>
      <c r="P12" s="20">
        <f>'Alternative models'!I$38+'Alternative models'!I$39*Testing!C12+'Alternative models'!I$40*Testing!L12</f>
        <v>294978.97318491008</v>
      </c>
      <c r="Q12" s="20">
        <f>'Alternative models'!I$59+'Alternative models'!I$60*Testing!C12</f>
        <v>298379.10951318825</v>
      </c>
      <c r="R12" s="20">
        <f t="shared" si="2"/>
        <v>25906.051004938141</v>
      </c>
      <c r="S12" s="20">
        <f t="shared" si="3"/>
        <v>29978.973184910079</v>
      </c>
      <c r="T12" s="20">
        <f t="shared" si="4"/>
        <v>33379.109513188247</v>
      </c>
    </row>
    <row r="13" spans="1:20" x14ac:dyDescent="0.35">
      <c r="A13" s="1">
        <v>43</v>
      </c>
      <c r="B13" s="1">
        <v>222374</v>
      </c>
      <c r="C13" s="1">
        <v>110</v>
      </c>
      <c r="D13" s="1">
        <v>4</v>
      </c>
      <c r="E13" s="1">
        <v>2</v>
      </c>
      <c r="F13" s="1">
        <v>1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9">
        <f>'Final Model (sig. IVs only)'!B$17+'Final Model (sig. IVs only)'!B$18*Testing!C13+'Final Model (sig. IVs only)'!B$19*Testing!G13+'Final Model (sig. IVs only)'!B$20*Testing!I13+'Final Model (sig. IVs only)'!B$21*Testing!L13</f>
        <v>321987.29921679135</v>
      </c>
      <c r="N13">
        <f t="shared" si="1"/>
        <v>99613.299216791347</v>
      </c>
      <c r="O13" s="20">
        <f>'Alternative models'!I$17+'Alternative models'!I$18*Testing!C13+'Alternative models'!I$19*Testing!L13+'Alternative models'!I$20*Testing!I13</f>
        <v>325480.86978826893</v>
      </c>
      <c r="P13" s="20">
        <f>'Alternative models'!I$38+'Alternative models'!I$39*Testing!C13+'Alternative models'!I$40*Testing!L13</f>
        <v>330459.88050458196</v>
      </c>
      <c r="Q13" s="20">
        <f>'Alternative models'!I$59+'Alternative models'!I$60*Testing!C13</f>
        <v>334198.67155346903</v>
      </c>
      <c r="R13" s="20">
        <f t="shared" si="2"/>
        <v>103106.86978826893</v>
      </c>
      <c r="S13" s="20">
        <f t="shared" si="3"/>
        <v>108085.88050458196</v>
      </c>
      <c r="T13" s="20">
        <f t="shared" si="4"/>
        <v>111824.67155346903</v>
      </c>
    </row>
    <row r="14" spans="1:20" x14ac:dyDescent="0.35">
      <c r="A14" s="1">
        <v>49</v>
      </c>
      <c r="B14" s="1">
        <v>203744</v>
      </c>
      <c r="C14" s="1">
        <v>110</v>
      </c>
      <c r="D14" s="1">
        <v>2</v>
      </c>
      <c r="E14" s="1">
        <v>2</v>
      </c>
      <c r="F14" s="1">
        <v>0</v>
      </c>
      <c r="G14" s="1">
        <v>0</v>
      </c>
      <c r="H14" s="1">
        <v>1</v>
      </c>
      <c r="I14" s="1">
        <v>0</v>
      </c>
      <c r="J14" s="1">
        <v>0</v>
      </c>
      <c r="K14" s="1">
        <v>1</v>
      </c>
      <c r="L14" s="1">
        <v>0</v>
      </c>
      <c r="M14" s="19">
        <f>'Final Model (sig. IVs only)'!B$17+'Final Model (sig. IVs only)'!B$18*Testing!C14+'Final Model (sig. IVs only)'!B$19*Testing!G14+'Final Model (sig. IVs only)'!B$20*Testing!I14+'Final Model (sig. IVs only)'!B$21*Testing!L14</f>
        <v>321987.29921679135</v>
      </c>
      <c r="N14">
        <f t="shared" si="1"/>
        <v>118243.29921679135</v>
      </c>
      <c r="O14" s="20">
        <f>'Alternative models'!I$17+'Alternative models'!I$18*Testing!C14+'Alternative models'!I$19*Testing!L14+'Alternative models'!I$20*Testing!I14</f>
        <v>325480.86978826893</v>
      </c>
      <c r="P14" s="20">
        <f>'Alternative models'!I$38+'Alternative models'!I$39*Testing!C14+'Alternative models'!I$40*Testing!L14</f>
        <v>330459.88050458196</v>
      </c>
      <c r="Q14" s="20">
        <f>'Alternative models'!I$59+'Alternative models'!I$60*Testing!C14</f>
        <v>334198.67155346903</v>
      </c>
      <c r="R14" s="20">
        <f t="shared" si="2"/>
        <v>121736.86978826893</v>
      </c>
      <c r="S14" s="20">
        <f t="shared" si="3"/>
        <v>126715.88050458196</v>
      </c>
      <c r="T14" s="20">
        <f t="shared" si="4"/>
        <v>130454.67155346903</v>
      </c>
    </row>
    <row r="15" spans="1:20" x14ac:dyDescent="0.35">
      <c r="A15" s="1">
        <v>62</v>
      </c>
      <c r="B15" s="1">
        <v>111187</v>
      </c>
      <c r="C15" s="1">
        <v>60</v>
      </c>
      <c r="D15" s="1">
        <v>2</v>
      </c>
      <c r="E15" s="1">
        <v>1</v>
      </c>
      <c r="F15" s="1">
        <v>1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9">
        <f>'Final Model (sig. IVs only)'!B$17+'Final Model (sig. IVs only)'!B$18*Testing!C15+'Final Model (sig. IVs only)'!B$19*Testing!G15+'Final Model (sig. IVs only)'!B$20*Testing!I15+'Final Model (sig. IVs only)'!B$21*Testing!L15</f>
        <v>149798.6313085091</v>
      </c>
      <c r="N15">
        <f t="shared" si="1"/>
        <v>38611.631308509095</v>
      </c>
      <c r="O15" s="20">
        <f>'Alternative models'!I$17+'Alternative models'!I$18*Testing!C15+'Alternative models'!I$19*Testing!L15+'Alternative models'!I$20*Testing!I15</f>
        <v>152606.7758716151</v>
      </c>
      <c r="P15" s="20">
        <f>'Alternative models'!I$38+'Alternative models'!I$39*Testing!C15+'Alternative models'!I$40*Testing!L15</f>
        <v>153055.34390622252</v>
      </c>
      <c r="Q15" s="20">
        <f>'Alternative models'!I$59+'Alternative models'!I$60*Testing!C15</f>
        <v>155100.86135206511</v>
      </c>
      <c r="R15" s="20">
        <f t="shared" si="2"/>
        <v>41419.7758716151</v>
      </c>
      <c r="S15" s="20">
        <f t="shared" si="3"/>
        <v>41868.343906222522</v>
      </c>
      <c r="T15" s="20">
        <f t="shared" si="4"/>
        <v>43913.861352065112</v>
      </c>
    </row>
    <row r="16" spans="1:20" x14ac:dyDescent="0.35">
      <c r="A16" s="1">
        <v>67</v>
      </c>
      <c r="B16" s="1">
        <v>108200</v>
      </c>
      <c r="C16" s="1">
        <v>65</v>
      </c>
      <c r="D16" s="1">
        <v>2</v>
      </c>
      <c r="E16" s="1">
        <v>1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9">
        <f>'Final Model (sig. IVs only)'!B$17+'Final Model (sig. IVs only)'!B$18*Testing!C16+'Final Model (sig. IVs only)'!B$19*Testing!G16+'Final Model (sig. IVs only)'!B$20*Testing!I16+'Final Model (sig. IVs only)'!B$21*Testing!L16</f>
        <v>167017.49809933727</v>
      </c>
      <c r="N16">
        <f t="shared" si="1"/>
        <v>58817.498099337274</v>
      </c>
      <c r="O16" s="20">
        <f>'Alternative models'!I$17+'Alternative models'!I$18*Testing!C16+'Alternative models'!I$19*Testing!L16+'Alternative models'!I$20*Testing!I16</f>
        <v>169894.18526328047</v>
      </c>
      <c r="P16" s="20">
        <f>'Alternative models'!I$38+'Alternative models'!I$39*Testing!C16+'Alternative models'!I$40*Testing!L16</f>
        <v>170795.79756605846</v>
      </c>
      <c r="Q16" s="20">
        <f>'Alternative models'!I$59+'Alternative models'!I$60*Testing!C16</f>
        <v>173010.6423722055</v>
      </c>
      <c r="R16" s="20">
        <f t="shared" si="2"/>
        <v>61694.185263280466</v>
      </c>
      <c r="S16" s="20">
        <f t="shared" si="3"/>
        <v>62595.797566058463</v>
      </c>
      <c r="T16" s="20">
        <f t="shared" si="4"/>
        <v>64810.642372205504</v>
      </c>
    </row>
    <row r="17" spans="1:20" x14ac:dyDescent="0.35">
      <c r="A17" s="1">
        <v>91</v>
      </c>
      <c r="B17" s="1">
        <v>264445</v>
      </c>
      <c r="C17" s="1">
        <v>100</v>
      </c>
      <c r="D17" s="1">
        <v>3</v>
      </c>
      <c r="E17" s="1">
        <v>2</v>
      </c>
      <c r="F17" s="1">
        <v>1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9">
        <f>'Final Model (sig. IVs only)'!B$17+'Final Model (sig. IVs only)'!B$18*Testing!C17+'Final Model (sig. IVs only)'!B$19*Testing!G17+'Final Model (sig. IVs only)'!B$20*Testing!I17+'Final Model (sig. IVs only)'!B$21*Testing!L17</f>
        <v>287549.56563513487</v>
      </c>
      <c r="N17">
        <f t="shared" si="1"/>
        <v>23104.565635134873</v>
      </c>
      <c r="O17" s="20">
        <f>'Alternative models'!I$17+'Alternative models'!I$18*Testing!C17+'Alternative models'!I$19*Testing!L17+'Alternative models'!I$20*Testing!I17</f>
        <v>290906.05100493814</v>
      </c>
      <c r="P17" s="20">
        <f>'Alternative models'!I$38+'Alternative models'!I$39*Testing!C17+'Alternative models'!I$40*Testing!L17</f>
        <v>294978.97318491008</v>
      </c>
      <c r="Q17" s="20">
        <f>'Alternative models'!I$59+'Alternative models'!I$60*Testing!C17</f>
        <v>298379.10951318825</v>
      </c>
      <c r="R17" s="20">
        <f t="shared" si="2"/>
        <v>26461.051004938141</v>
      </c>
      <c r="S17" s="20">
        <f t="shared" si="3"/>
        <v>30533.973184910079</v>
      </c>
      <c r="T17" s="20">
        <f t="shared" si="4"/>
        <v>33934.109513188247</v>
      </c>
    </row>
    <row r="18" spans="1:20" x14ac:dyDescent="0.35">
      <c r="A18" s="1">
        <v>102</v>
      </c>
      <c r="B18" s="1">
        <v>165300</v>
      </c>
      <c r="C18" s="1">
        <v>70</v>
      </c>
      <c r="D18" s="1">
        <v>3</v>
      </c>
      <c r="E18" s="1">
        <v>1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9">
        <f>'Final Model (sig. IVs only)'!B$17+'Final Model (sig. IVs only)'!B$18*Testing!C18+'Final Model (sig. IVs only)'!B$19*Testing!G18+'Final Model (sig. IVs only)'!B$20*Testing!I18+'Final Model (sig. IVs only)'!B$21*Testing!L18</f>
        <v>184236.36489016551</v>
      </c>
      <c r="N18">
        <f t="shared" si="1"/>
        <v>18936.364890165511</v>
      </c>
      <c r="O18" s="20">
        <f>'Alternative models'!I$17+'Alternative models'!I$18*Testing!C18+'Alternative models'!I$19*Testing!L18+'Alternative models'!I$20*Testing!I18</f>
        <v>187181.59465494583</v>
      </c>
      <c r="P18" s="20">
        <f>'Alternative models'!I$38+'Alternative models'!I$39*Testing!C18+'Alternative models'!I$40*Testing!L18</f>
        <v>188536.2512258944</v>
      </c>
      <c r="Q18" s="20">
        <f>'Alternative models'!I$59+'Alternative models'!I$60*Testing!C18</f>
        <v>190920.4233923459</v>
      </c>
      <c r="R18" s="20">
        <f t="shared" si="2"/>
        <v>21881.594654945831</v>
      </c>
      <c r="S18" s="20">
        <f t="shared" si="3"/>
        <v>23236.251225894404</v>
      </c>
      <c r="T18" s="20">
        <f t="shared" si="4"/>
        <v>25620.423392345896</v>
      </c>
    </row>
    <row r="19" spans="1:20" x14ac:dyDescent="0.35">
      <c r="A19" s="1">
        <v>103</v>
      </c>
      <c r="B19" s="1">
        <v>288485</v>
      </c>
      <c r="C19" s="1">
        <v>100</v>
      </c>
      <c r="D19" s="1">
        <v>4</v>
      </c>
      <c r="E19" s="1">
        <v>2</v>
      </c>
      <c r="F19" s="1">
        <v>0</v>
      </c>
      <c r="G19" s="1">
        <v>0</v>
      </c>
      <c r="H19" s="1">
        <v>1</v>
      </c>
      <c r="I19" s="1">
        <v>0</v>
      </c>
      <c r="J19" s="1">
        <v>0</v>
      </c>
      <c r="K19" s="1">
        <v>0</v>
      </c>
      <c r="L19" s="1">
        <v>0</v>
      </c>
      <c r="M19" s="19">
        <f>'Final Model (sig. IVs only)'!B$17+'Final Model (sig. IVs only)'!B$18*Testing!C19+'Final Model (sig. IVs only)'!B$19*Testing!G19+'Final Model (sig. IVs only)'!B$20*Testing!I19+'Final Model (sig. IVs only)'!B$21*Testing!L19</f>
        <v>287549.56563513487</v>
      </c>
      <c r="N19">
        <f t="shared" si="1"/>
        <v>935.43436486512655</v>
      </c>
      <c r="O19" s="20">
        <f>'Alternative models'!I$17+'Alternative models'!I$18*Testing!C19+'Alternative models'!I$19*Testing!L19+'Alternative models'!I$20*Testing!I19</f>
        <v>290906.05100493814</v>
      </c>
      <c r="P19" s="20">
        <f>'Alternative models'!I$38+'Alternative models'!I$39*Testing!C19+'Alternative models'!I$40*Testing!L19</f>
        <v>294978.97318491008</v>
      </c>
      <c r="Q19" s="20">
        <f>'Alternative models'!I$59+'Alternative models'!I$60*Testing!C19</f>
        <v>298379.10951318825</v>
      </c>
      <c r="R19" s="20">
        <f t="shared" si="2"/>
        <v>2421.051004938141</v>
      </c>
      <c r="S19" s="20">
        <f t="shared" si="3"/>
        <v>6493.973184910079</v>
      </c>
      <c r="T19" s="20">
        <f t="shared" si="4"/>
        <v>9894.1095131882466</v>
      </c>
    </row>
    <row r="20" spans="1:20" x14ac:dyDescent="0.35">
      <c r="A20" s="1">
        <v>107</v>
      </c>
      <c r="B20" s="1">
        <v>269854</v>
      </c>
      <c r="C20" s="1">
        <v>100</v>
      </c>
      <c r="D20" s="1">
        <v>3</v>
      </c>
      <c r="E20" s="1">
        <v>2</v>
      </c>
      <c r="F20" s="1">
        <v>0</v>
      </c>
      <c r="G20" s="1">
        <v>0</v>
      </c>
      <c r="H20" s="1">
        <v>0</v>
      </c>
      <c r="I20" s="1">
        <v>0</v>
      </c>
      <c r="J20" s="1">
        <v>1</v>
      </c>
      <c r="K20" s="1">
        <v>0</v>
      </c>
      <c r="L20" s="1">
        <v>0</v>
      </c>
      <c r="M20" s="19">
        <f>'Final Model (sig. IVs only)'!B$17+'Final Model (sig. IVs only)'!B$18*Testing!C20+'Final Model (sig. IVs only)'!B$19*Testing!G20+'Final Model (sig. IVs only)'!B$20*Testing!I20+'Final Model (sig. IVs only)'!B$21*Testing!L20</f>
        <v>287549.56563513487</v>
      </c>
      <c r="N20">
        <f t="shared" si="1"/>
        <v>17695.565635134873</v>
      </c>
      <c r="O20" s="20">
        <f>'Alternative models'!I$17+'Alternative models'!I$18*Testing!C20+'Alternative models'!I$19*Testing!L20+'Alternative models'!I$20*Testing!I20</f>
        <v>290906.05100493814</v>
      </c>
      <c r="P20" s="20">
        <f>'Alternative models'!I$38+'Alternative models'!I$39*Testing!C20+'Alternative models'!I$40*Testing!L20</f>
        <v>294978.97318491008</v>
      </c>
      <c r="Q20" s="20">
        <f>'Alternative models'!I$59+'Alternative models'!I$60*Testing!C20</f>
        <v>298379.10951318825</v>
      </c>
      <c r="R20" s="20">
        <f t="shared" si="2"/>
        <v>21052.051004938141</v>
      </c>
      <c r="S20" s="20">
        <f t="shared" si="3"/>
        <v>25124.973184910079</v>
      </c>
      <c r="T20" s="20">
        <f t="shared" si="4"/>
        <v>28525.109513188247</v>
      </c>
    </row>
    <row r="21" spans="1:20" x14ac:dyDescent="0.35">
      <c r="A21" s="1">
        <v>126</v>
      </c>
      <c r="B21" s="1">
        <v>110000</v>
      </c>
      <c r="C21" s="1">
        <v>90</v>
      </c>
      <c r="D21" s="1">
        <v>3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9">
        <f>'Final Model (sig. IVs only)'!B$17+'Final Model (sig. IVs only)'!B$18*Testing!C21+'Final Model (sig. IVs only)'!B$19*Testing!G21+'Final Model (sig. IVs only)'!B$20*Testing!I21+'Final Model (sig. IVs only)'!B$21*Testing!L21</f>
        <v>281769.17073584901</v>
      </c>
      <c r="N21">
        <f t="shared" si="1"/>
        <v>171769.17073584901</v>
      </c>
      <c r="O21" s="20">
        <f>'Alternative models'!I$17+'Alternative models'!I$18*Testing!C21+'Alternative models'!I$19*Testing!L21+'Alternative models'!I$20*Testing!I21</f>
        <v>256331.23222160741</v>
      </c>
      <c r="P21" s="20">
        <f>'Alternative models'!I$38+'Alternative models'!I$39*Testing!C21+'Alternative models'!I$40*Testing!L21</f>
        <v>259498.06586523823</v>
      </c>
      <c r="Q21" s="20">
        <f>'Alternative models'!I$59+'Alternative models'!I$60*Testing!C21</f>
        <v>262559.54747290746</v>
      </c>
      <c r="R21" s="20">
        <f t="shared" si="2"/>
        <v>146331.23222160741</v>
      </c>
      <c r="S21" s="20">
        <f t="shared" si="3"/>
        <v>149498.06586523823</v>
      </c>
      <c r="T21" s="20">
        <f t="shared" si="4"/>
        <v>152559.54747290746</v>
      </c>
    </row>
    <row r="22" spans="1:20" x14ac:dyDescent="0.35">
      <c r="A22" s="1">
        <v>129</v>
      </c>
      <c r="B22" s="1">
        <v>252426</v>
      </c>
      <c r="C22" s="1">
        <v>84</v>
      </c>
      <c r="D22" s="1">
        <v>3</v>
      </c>
      <c r="E22" s="1">
        <v>2</v>
      </c>
      <c r="F22" s="1">
        <v>1</v>
      </c>
      <c r="G22" s="1">
        <v>0</v>
      </c>
      <c r="H22" s="1">
        <v>0</v>
      </c>
      <c r="I22" s="1">
        <v>0</v>
      </c>
      <c r="J22" s="1">
        <v>1</v>
      </c>
      <c r="K22" s="1">
        <v>0</v>
      </c>
      <c r="L22" s="1">
        <v>0</v>
      </c>
      <c r="M22" s="19">
        <f>'Final Model (sig. IVs only)'!B$17+'Final Model (sig. IVs only)'!B$18*Testing!C22+'Final Model (sig. IVs only)'!B$19*Testing!G22+'Final Model (sig. IVs only)'!B$20*Testing!I22+'Final Model (sig. IVs only)'!B$21*Testing!L22</f>
        <v>232449.19190448453</v>
      </c>
      <c r="N22">
        <f t="shared" si="1"/>
        <v>19976.808095515473</v>
      </c>
      <c r="O22" s="20">
        <f>'Alternative models'!I$17+'Alternative models'!I$18*Testing!C22+'Alternative models'!I$19*Testing!L22+'Alternative models'!I$20*Testing!I22</f>
        <v>235586.34095160896</v>
      </c>
      <c r="P22" s="20">
        <f>'Alternative models'!I$38+'Alternative models'!I$39*Testing!C22+'Alternative models'!I$40*Testing!L22</f>
        <v>238209.52147343507</v>
      </c>
      <c r="Q22" s="20">
        <f>'Alternative models'!I$59+'Alternative models'!I$60*Testing!C22</f>
        <v>241067.810248739</v>
      </c>
      <c r="R22" s="20">
        <f t="shared" si="2"/>
        <v>16839.65904839104</v>
      </c>
      <c r="S22" s="20">
        <f t="shared" si="3"/>
        <v>14216.478526564926</v>
      </c>
      <c r="T22" s="20">
        <f t="shared" si="4"/>
        <v>11358.189751261001</v>
      </c>
    </row>
    <row r="23" spans="1:20" x14ac:dyDescent="0.35">
      <c r="A23" s="1">
        <v>133</v>
      </c>
      <c r="B23" s="1">
        <v>93757</v>
      </c>
      <c r="C23" s="1">
        <v>70</v>
      </c>
      <c r="D23" s="1">
        <v>2</v>
      </c>
      <c r="E23" s="1">
        <v>1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9">
        <f>'Final Model (sig. IVs only)'!B$17+'Final Model (sig. IVs only)'!B$18*Testing!C23+'Final Model (sig. IVs only)'!B$19*Testing!G23+'Final Model (sig. IVs only)'!B$20*Testing!I23+'Final Model (sig. IVs only)'!B$21*Testing!L23</f>
        <v>184236.36489016551</v>
      </c>
      <c r="N23">
        <f t="shared" si="1"/>
        <v>90479.364890165511</v>
      </c>
      <c r="O23" s="20">
        <f>'Alternative models'!I$17+'Alternative models'!I$18*Testing!C23+'Alternative models'!I$19*Testing!L23+'Alternative models'!I$20*Testing!I23</f>
        <v>187181.59465494583</v>
      </c>
      <c r="P23" s="20">
        <f>'Alternative models'!I$38+'Alternative models'!I$39*Testing!C23+'Alternative models'!I$40*Testing!L23</f>
        <v>188536.2512258944</v>
      </c>
      <c r="Q23" s="20">
        <f>'Alternative models'!I$59+'Alternative models'!I$60*Testing!C23</f>
        <v>190920.4233923459</v>
      </c>
      <c r="R23" s="20">
        <f t="shared" si="2"/>
        <v>93424.594654945831</v>
      </c>
      <c r="S23" s="20">
        <f t="shared" si="3"/>
        <v>94779.251225894404</v>
      </c>
      <c r="T23" s="20">
        <f t="shared" si="4"/>
        <v>97163.423392345896</v>
      </c>
    </row>
    <row r="24" spans="1:20" x14ac:dyDescent="0.35">
      <c r="A24" s="1">
        <v>136</v>
      </c>
      <c r="B24" s="1">
        <v>144242</v>
      </c>
      <c r="C24" s="1">
        <v>60</v>
      </c>
      <c r="D24" s="1">
        <v>2</v>
      </c>
      <c r="E24" s="1">
        <v>1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9">
        <f>'Final Model (sig. IVs only)'!B$17+'Final Model (sig. IVs only)'!B$18*Testing!C24+'Final Model (sig. IVs only)'!B$19*Testing!G24+'Final Model (sig. IVs only)'!B$20*Testing!I24+'Final Model (sig. IVs only)'!B$21*Testing!L24</f>
        <v>149798.6313085091</v>
      </c>
      <c r="N24">
        <f t="shared" si="1"/>
        <v>5556.6313085090951</v>
      </c>
      <c r="O24" s="20">
        <f>'Alternative models'!I$17+'Alternative models'!I$18*Testing!C24+'Alternative models'!I$19*Testing!L24+'Alternative models'!I$20*Testing!I24</f>
        <v>152606.7758716151</v>
      </c>
      <c r="P24" s="20">
        <f>'Alternative models'!I$38+'Alternative models'!I$39*Testing!C24+'Alternative models'!I$40*Testing!L24</f>
        <v>153055.34390622252</v>
      </c>
      <c r="Q24" s="20">
        <f>'Alternative models'!I$59+'Alternative models'!I$60*Testing!C24</f>
        <v>155100.86135206511</v>
      </c>
      <c r="R24" s="20">
        <f t="shared" si="2"/>
        <v>8364.7758716151002</v>
      </c>
      <c r="S24" s="20">
        <f t="shared" si="3"/>
        <v>8813.3439062225225</v>
      </c>
      <c r="T24" s="20">
        <f t="shared" si="4"/>
        <v>10858.861352065112</v>
      </c>
    </row>
    <row r="25" spans="1:20" x14ac:dyDescent="0.35">
      <c r="A25" s="1">
        <v>148</v>
      </c>
      <c r="B25" s="1">
        <v>297501</v>
      </c>
      <c r="C25" s="1">
        <v>100</v>
      </c>
      <c r="D25" s="1">
        <v>4</v>
      </c>
      <c r="E25" s="1">
        <v>2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9">
        <f>'Final Model (sig. IVs only)'!B$17+'Final Model (sig. IVs only)'!B$18*Testing!C25+'Final Model (sig. IVs only)'!B$19*Testing!G25+'Final Model (sig. IVs only)'!B$20*Testing!I25+'Final Model (sig. IVs only)'!B$21*Testing!L25</f>
        <v>287549.56563513487</v>
      </c>
      <c r="N25">
        <f t="shared" si="1"/>
        <v>9951.4343648651266</v>
      </c>
      <c r="O25" s="20">
        <f>'Alternative models'!I$17+'Alternative models'!I$18*Testing!C25+'Alternative models'!I$19*Testing!L25+'Alternative models'!I$20*Testing!I25</f>
        <v>290906.05100493814</v>
      </c>
      <c r="P25" s="20">
        <f>'Alternative models'!I$38+'Alternative models'!I$39*Testing!C25+'Alternative models'!I$40*Testing!L25</f>
        <v>294978.97318491008</v>
      </c>
      <c r="Q25" s="20">
        <f>'Alternative models'!I$59+'Alternative models'!I$60*Testing!C25</f>
        <v>298379.10951318825</v>
      </c>
      <c r="R25" s="20">
        <f t="shared" si="2"/>
        <v>6594.948995061859</v>
      </c>
      <c r="S25" s="20">
        <f t="shared" si="3"/>
        <v>2522.026815089921</v>
      </c>
      <c r="T25" s="20">
        <f t="shared" si="4"/>
        <v>878.10951318824664</v>
      </c>
    </row>
    <row r="26" spans="1:20" x14ac:dyDescent="0.35">
      <c r="A26" s="1">
        <v>149</v>
      </c>
      <c r="B26" s="1">
        <v>127500</v>
      </c>
      <c r="C26" s="1">
        <v>60</v>
      </c>
      <c r="D26" s="1">
        <v>3</v>
      </c>
      <c r="E26" s="1">
        <v>1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9">
        <f>'Final Model (sig. IVs only)'!B$17+'Final Model (sig. IVs only)'!B$18*Testing!C26+'Final Model (sig. IVs only)'!B$19*Testing!G26+'Final Model (sig. IVs only)'!B$20*Testing!I26+'Final Model (sig. IVs only)'!B$21*Testing!L26</f>
        <v>149798.6313085091</v>
      </c>
      <c r="N26">
        <f t="shared" si="1"/>
        <v>22298.631308509095</v>
      </c>
      <c r="O26" s="20">
        <f>'Alternative models'!I$17+'Alternative models'!I$18*Testing!C26+'Alternative models'!I$19*Testing!L26+'Alternative models'!I$20*Testing!I26</f>
        <v>152606.7758716151</v>
      </c>
      <c r="P26" s="20">
        <f>'Alternative models'!I$38+'Alternative models'!I$39*Testing!C26+'Alternative models'!I$40*Testing!L26</f>
        <v>153055.34390622252</v>
      </c>
      <c r="Q26" s="20">
        <f>'Alternative models'!I$59+'Alternative models'!I$60*Testing!C26</f>
        <v>155100.86135206511</v>
      </c>
      <c r="R26" s="20">
        <f t="shared" si="2"/>
        <v>25106.7758716151</v>
      </c>
      <c r="S26" s="20">
        <f t="shared" si="3"/>
        <v>25555.343906222522</v>
      </c>
      <c r="T26" s="20">
        <f t="shared" si="4"/>
        <v>27600.861352065112</v>
      </c>
    </row>
    <row r="27" spans="1:20" x14ac:dyDescent="0.35">
      <c r="A27" s="1">
        <v>150</v>
      </c>
      <c r="B27" s="1">
        <v>437056</v>
      </c>
      <c r="C27" s="1">
        <v>90</v>
      </c>
      <c r="D27" s="1">
        <v>1</v>
      </c>
      <c r="E27" s="1">
        <v>1</v>
      </c>
      <c r="F27" s="1">
        <v>1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9">
        <f>'Final Model (sig. IVs only)'!B$17+'Final Model (sig. IVs only)'!B$18*Testing!C27+'Final Model (sig. IVs only)'!B$19*Testing!G27+'Final Model (sig. IVs only)'!B$20*Testing!I27+'Final Model (sig. IVs only)'!B$21*Testing!L27</f>
        <v>253111.8320534784</v>
      </c>
      <c r="N27">
        <f t="shared" si="1"/>
        <v>183944.1679465216</v>
      </c>
      <c r="O27" s="20">
        <f>'Alternative models'!I$17+'Alternative models'!I$18*Testing!C27+'Alternative models'!I$19*Testing!L27+'Alternative models'!I$20*Testing!I27</f>
        <v>256331.23222160741</v>
      </c>
      <c r="P27" s="20">
        <f>'Alternative models'!I$38+'Alternative models'!I$39*Testing!C27+'Alternative models'!I$40*Testing!L27</f>
        <v>259498.06586523823</v>
      </c>
      <c r="Q27" s="20">
        <f>'Alternative models'!I$59+'Alternative models'!I$60*Testing!C27</f>
        <v>262559.54747290746</v>
      </c>
      <c r="R27" s="20">
        <f t="shared" si="2"/>
        <v>180724.76777839259</v>
      </c>
      <c r="S27" s="20">
        <f t="shared" si="3"/>
        <v>177557.93413476177</v>
      </c>
      <c r="T27" s="20">
        <f t="shared" si="4"/>
        <v>174496.45252709254</v>
      </c>
    </row>
    <row r="28" spans="1:20" x14ac:dyDescent="0.35">
      <c r="A28" s="1">
        <v>157</v>
      </c>
      <c r="B28" s="1">
        <v>221773</v>
      </c>
      <c r="C28" s="1">
        <v>80</v>
      </c>
      <c r="D28" s="1">
        <v>3</v>
      </c>
      <c r="E28" s="1">
        <v>1</v>
      </c>
      <c r="F28" s="1">
        <v>1</v>
      </c>
      <c r="G28" s="1">
        <v>0</v>
      </c>
      <c r="H28" s="1">
        <v>1</v>
      </c>
      <c r="I28" s="1">
        <v>0</v>
      </c>
      <c r="J28" s="1">
        <v>0</v>
      </c>
      <c r="K28" s="1">
        <v>0</v>
      </c>
      <c r="L28" s="1">
        <v>0</v>
      </c>
      <c r="M28" s="19">
        <f>'Final Model (sig. IVs only)'!B$17+'Final Model (sig. IVs only)'!B$18*Testing!C28+'Final Model (sig. IVs only)'!B$19*Testing!G28+'Final Model (sig. IVs only)'!B$20*Testing!I28+'Final Model (sig. IVs only)'!B$21*Testing!L28</f>
        <v>218674.09847182198</v>
      </c>
      <c r="N28">
        <f t="shared" si="1"/>
        <v>3098.9015281780157</v>
      </c>
      <c r="O28" s="20">
        <f>'Alternative models'!I$17+'Alternative models'!I$18*Testing!C28+'Alternative models'!I$19*Testing!L28+'Alternative models'!I$20*Testing!I28</f>
        <v>221756.41343827662</v>
      </c>
      <c r="P28" s="20">
        <f>'Alternative models'!I$38+'Alternative models'!I$39*Testing!C28+'Alternative models'!I$40*Testing!L28</f>
        <v>224017.15854556629</v>
      </c>
      <c r="Q28" s="20">
        <f>'Alternative models'!I$59+'Alternative models'!I$60*Testing!C28</f>
        <v>226739.98543262665</v>
      </c>
      <c r="R28" s="20">
        <f t="shared" si="2"/>
        <v>16.586561723379418</v>
      </c>
      <c r="S28" s="20">
        <f t="shared" si="3"/>
        <v>2244.1585455662862</v>
      </c>
      <c r="T28" s="20">
        <f t="shared" si="4"/>
        <v>4966.9854326266504</v>
      </c>
    </row>
    <row r="29" spans="1:20" x14ac:dyDescent="0.35">
      <c r="A29" s="1">
        <v>163</v>
      </c>
      <c r="B29" s="1">
        <v>342576</v>
      </c>
      <c r="C29" s="1">
        <v>80</v>
      </c>
      <c r="D29" s="1">
        <v>2</v>
      </c>
      <c r="E29" s="1">
        <v>1</v>
      </c>
      <c r="F29" s="1">
        <v>0</v>
      </c>
      <c r="G29" s="1">
        <v>0</v>
      </c>
      <c r="H29" s="1">
        <v>1</v>
      </c>
      <c r="I29" s="1">
        <v>0</v>
      </c>
      <c r="J29" s="1">
        <v>1</v>
      </c>
      <c r="K29" s="1">
        <v>0</v>
      </c>
      <c r="L29" s="1">
        <v>0</v>
      </c>
      <c r="M29" s="19">
        <f>'Final Model (sig. IVs only)'!B$17+'Final Model (sig. IVs only)'!B$18*Testing!C29+'Final Model (sig. IVs only)'!B$19*Testing!G29+'Final Model (sig. IVs only)'!B$20*Testing!I29+'Final Model (sig. IVs only)'!B$21*Testing!L29</f>
        <v>218674.09847182198</v>
      </c>
      <c r="N29">
        <f t="shared" si="1"/>
        <v>123901.90152817802</v>
      </c>
      <c r="O29" s="20">
        <f>'Alternative models'!I$17+'Alternative models'!I$18*Testing!C29+'Alternative models'!I$19*Testing!L29+'Alternative models'!I$20*Testing!I29</f>
        <v>221756.41343827662</v>
      </c>
      <c r="P29" s="20">
        <f>'Alternative models'!I$38+'Alternative models'!I$39*Testing!C29+'Alternative models'!I$40*Testing!L29</f>
        <v>224017.15854556629</v>
      </c>
      <c r="Q29" s="20">
        <f>'Alternative models'!I$59+'Alternative models'!I$60*Testing!C29</f>
        <v>226739.98543262665</v>
      </c>
      <c r="R29" s="20">
        <f t="shared" si="2"/>
        <v>120819.58656172338</v>
      </c>
      <c r="S29" s="20">
        <f t="shared" si="3"/>
        <v>118558.84145443371</v>
      </c>
      <c r="T29" s="20">
        <f t="shared" si="4"/>
        <v>115836.01456737335</v>
      </c>
    </row>
    <row r="30" spans="1:20" x14ac:dyDescent="0.35">
      <c r="A30" s="1">
        <v>167</v>
      </c>
      <c r="B30" s="1">
        <v>122005</v>
      </c>
      <c r="C30" s="1">
        <v>70</v>
      </c>
      <c r="D30" s="1">
        <v>2</v>
      </c>
      <c r="E30" s="1">
        <v>1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9">
        <f>'Final Model (sig. IVs only)'!B$17+'Final Model (sig. IVs only)'!B$18*Testing!C30+'Final Model (sig. IVs only)'!B$19*Testing!G30+'Final Model (sig. IVs only)'!B$20*Testing!I30+'Final Model (sig. IVs only)'!B$21*Testing!L30</f>
        <v>184236.36489016551</v>
      </c>
      <c r="N30">
        <f t="shared" si="1"/>
        <v>62231.364890165511</v>
      </c>
      <c r="O30" s="20">
        <f>'Alternative models'!I$17+'Alternative models'!I$18*Testing!C30+'Alternative models'!I$19*Testing!L30+'Alternative models'!I$20*Testing!I30</f>
        <v>187181.59465494583</v>
      </c>
      <c r="P30" s="20">
        <f>'Alternative models'!I$38+'Alternative models'!I$39*Testing!C30+'Alternative models'!I$40*Testing!L30</f>
        <v>188536.2512258944</v>
      </c>
      <c r="Q30" s="20">
        <f>'Alternative models'!I$59+'Alternative models'!I$60*Testing!C30</f>
        <v>190920.4233923459</v>
      </c>
      <c r="R30" s="20">
        <f t="shared" si="2"/>
        <v>65176.594654945831</v>
      </c>
      <c r="S30" s="20">
        <f t="shared" si="3"/>
        <v>66531.251225894404</v>
      </c>
      <c r="T30" s="20">
        <f t="shared" si="4"/>
        <v>68915.423392345896</v>
      </c>
    </row>
    <row r="31" spans="1:20" x14ac:dyDescent="0.35">
      <c r="A31" s="1">
        <v>168</v>
      </c>
      <c r="B31" s="1">
        <v>132500</v>
      </c>
      <c r="C31" s="1">
        <v>65</v>
      </c>
      <c r="D31" s="1">
        <v>3</v>
      </c>
      <c r="E31" s="1">
        <v>1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1</v>
      </c>
      <c r="M31" s="19">
        <f>'Final Model (sig. IVs only)'!B$17+'Final Model (sig. IVs only)'!B$18*Testing!C31+'Final Model (sig. IVs only)'!B$19*Testing!G31+'Final Model (sig. IVs only)'!B$20*Testing!I31+'Final Model (sig. IVs only)'!B$21*Testing!L31</f>
        <v>215612.24247951037</v>
      </c>
      <c r="N31">
        <f t="shared" si="1"/>
        <v>83112.242479510373</v>
      </c>
      <c r="O31" s="20">
        <f>'Alternative models'!I$17+'Alternative models'!I$18*Testing!C31+'Alternative models'!I$19*Testing!L31+'Alternative models'!I$20*Testing!I31</f>
        <v>215840.17499824654</v>
      </c>
      <c r="P31" s="20">
        <f>'Alternative models'!I$38+'Alternative models'!I$39*Testing!C31+'Alternative models'!I$40*Testing!L31</f>
        <v>226807.50896008895</v>
      </c>
      <c r="Q31" s="20">
        <f>'Alternative models'!I$59+'Alternative models'!I$60*Testing!C31</f>
        <v>173010.6423722055</v>
      </c>
      <c r="R31" s="20">
        <f t="shared" si="2"/>
        <v>83340.174998246541</v>
      </c>
      <c r="S31" s="20">
        <f t="shared" si="3"/>
        <v>94307.508960088948</v>
      </c>
      <c r="T31" s="20">
        <f t="shared" si="4"/>
        <v>40510.642372205504</v>
      </c>
    </row>
    <row r="32" spans="1:20" x14ac:dyDescent="0.35">
      <c r="A32" s="1">
        <v>176</v>
      </c>
      <c r="B32" s="1">
        <v>157766</v>
      </c>
      <c r="C32" s="1">
        <v>65</v>
      </c>
      <c r="D32" s="1">
        <v>3</v>
      </c>
      <c r="E32" s="1">
        <v>1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9">
        <f>'Final Model (sig. IVs only)'!B$17+'Final Model (sig. IVs only)'!B$18*Testing!C32+'Final Model (sig. IVs only)'!B$19*Testing!G32+'Final Model (sig. IVs only)'!B$20*Testing!I32+'Final Model (sig. IVs only)'!B$21*Testing!L32</f>
        <v>167017.49809933727</v>
      </c>
      <c r="N32">
        <f t="shared" si="1"/>
        <v>9251.4980993372737</v>
      </c>
      <c r="O32" s="20">
        <f>'Alternative models'!I$17+'Alternative models'!I$18*Testing!C32+'Alternative models'!I$19*Testing!L32+'Alternative models'!I$20*Testing!I32</f>
        <v>169894.18526328047</v>
      </c>
      <c r="P32" s="20">
        <f>'Alternative models'!I$38+'Alternative models'!I$39*Testing!C32+'Alternative models'!I$40*Testing!L32</f>
        <v>170795.79756605846</v>
      </c>
      <c r="Q32" s="20">
        <f>'Alternative models'!I$59+'Alternative models'!I$60*Testing!C32</f>
        <v>173010.6423722055</v>
      </c>
      <c r="R32" s="20">
        <f t="shared" si="2"/>
        <v>12128.185263280466</v>
      </c>
      <c r="S32" s="20">
        <f t="shared" si="3"/>
        <v>13029.797566058463</v>
      </c>
      <c r="T32" s="20">
        <f t="shared" si="4"/>
        <v>15244.642372205504</v>
      </c>
    </row>
    <row r="33" spans="1:20" x14ac:dyDescent="0.35">
      <c r="A33" s="1">
        <v>178</v>
      </c>
      <c r="B33" s="1">
        <v>174293</v>
      </c>
      <c r="C33" s="1">
        <v>65</v>
      </c>
      <c r="D33" s="1">
        <v>3</v>
      </c>
      <c r="E33" s="1">
        <v>1</v>
      </c>
      <c r="F33" s="1">
        <v>1</v>
      </c>
      <c r="G33" s="1">
        <v>1</v>
      </c>
      <c r="H33" s="1">
        <v>1</v>
      </c>
      <c r="I33" s="1">
        <v>0</v>
      </c>
      <c r="J33" s="1">
        <v>0</v>
      </c>
      <c r="K33" s="1">
        <v>0</v>
      </c>
      <c r="L33" s="1">
        <v>0</v>
      </c>
      <c r="M33" s="19">
        <f>'Final Model (sig. IVs only)'!B$17+'Final Model (sig. IVs only)'!B$18*Testing!C33+'Final Model (sig. IVs only)'!B$19*Testing!G33+'Final Model (sig. IVs only)'!B$20*Testing!I33+'Final Model (sig. IVs only)'!B$21*Testing!L33</f>
        <v>195674.83678170788</v>
      </c>
      <c r="N33">
        <f t="shared" si="1"/>
        <v>21381.836781707883</v>
      </c>
      <c r="O33" s="20">
        <f>'Alternative models'!I$17+'Alternative models'!I$18*Testing!C33+'Alternative models'!I$19*Testing!L33+'Alternative models'!I$20*Testing!I33</f>
        <v>169894.18526328047</v>
      </c>
      <c r="P33" s="20">
        <f>'Alternative models'!I$38+'Alternative models'!I$39*Testing!C33+'Alternative models'!I$40*Testing!L33</f>
        <v>170795.79756605846</v>
      </c>
      <c r="Q33" s="20">
        <f>'Alternative models'!I$59+'Alternative models'!I$60*Testing!C33</f>
        <v>173010.6423722055</v>
      </c>
      <c r="R33" s="20">
        <f t="shared" si="2"/>
        <v>4398.8147367195343</v>
      </c>
      <c r="S33" s="20">
        <f t="shared" si="3"/>
        <v>3497.2024339415366</v>
      </c>
      <c r="T33" s="20">
        <f t="shared" si="4"/>
        <v>1282.3576277944958</v>
      </c>
    </row>
    <row r="34" spans="1:20" x14ac:dyDescent="0.35">
      <c r="A34" s="1">
        <v>183</v>
      </c>
      <c r="B34" s="1">
        <v>174000</v>
      </c>
      <c r="C34" s="1">
        <v>90</v>
      </c>
      <c r="D34" s="1">
        <v>3</v>
      </c>
      <c r="E34" s="1">
        <v>2</v>
      </c>
      <c r="F34" s="1">
        <v>1</v>
      </c>
      <c r="G34" s="1">
        <v>0</v>
      </c>
      <c r="H34" s="1">
        <v>0</v>
      </c>
      <c r="I34" s="1">
        <v>1</v>
      </c>
      <c r="J34" s="1">
        <v>0</v>
      </c>
      <c r="K34" s="1">
        <v>0</v>
      </c>
      <c r="L34" s="1">
        <v>0</v>
      </c>
      <c r="M34" s="19">
        <f>'Final Model (sig. IVs only)'!B$17+'Final Model (sig. IVs only)'!B$18*Testing!C34+'Final Model (sig. IVs only)'!B$19*Testing!G34+'Final Model (sig. IVs only)'!B$20*Testing!I34+'Final Model (sig. IVs only)'!B$21*Testing!L34</f>
        <v>290585.77828186646</v>
      </c>
      <c r="N34">
        <f t="shared" si="1"/>
        <v>116585.77828186646</v>
      </c>
      <c r="O34" s="20">
        <f>'Alternative models'!I$17+'Alternative models'!I$18*Testing!C34+'Alternative models'!I$19*Testing!L34+'Alternative models'!I$20*Testing!I34</f>
        <v>292113.13058385329</v>
      </c>
      <c r="P34" s="20">
        <f>'Alternative models'!I$38+'Alternative models'!I$39*Testing!C34+'Alternative models'!I$40*Testing!L34</f>
        <v>259498.06586523823</v>
      </c>
      <c r="Q34" s="20">
        <f>'Alternative models'!I$59+'Alternative models'!I$60*Testing!C34</f>
        <v>262559.54747290746</v>
      </c>
      <c r="R34" s="20">
        <f t="shared" si="2"/>
        <v>118113.13058385329</v>
      </c>
      <c r="S34" s="20">
        <f t="shared" si="3"/>
        <v>85498.065865238226</v>
      </c>
      <c r="T34" s="20">
        <f t="shared" si="4"/>
        <v>88559.547472907463</v>
      </c>
    </row>
    <row r="35" spans="1:20" x14ac:dyDescent="0.35">
      <c r="A35" s="1">
        <v>189</v>
      </c>
      <c r="B35" s="1">
        <v>373910</v>
      </c>
      <c r="C35" s="1">
        <v>103</v>
      </c>
      <c r="D35" s="1">
        <v>3</v>
      </c>
      <c r="E35" s="1">
        <v>2</v>
      </c>
      <c r="F35" s="1">
        <v>0</v>
      </c>
      <c r="G35" s="1">
        <v>0</v>
      </c>
      <c r="H35" s="1">
        <v>1</v>
      </c>
      <c r="I35" s="1">
        <v>0</v>
      </c>
      <c r="J35" s="1">
        <v>0</v>
      </c>
      <c r="K35" s="1">
        <v>0</v>
      </c>
      <c r="L35" s="1">
        <v>0</v>
      </c>
      <c r="M35" s="19">
        <f>'Final Model (sig. IVs only)'!B$17+'Final Model (sig. IVs only)'!B$18*Testing!C35+'Final Model (sig. IVs only)'!B$19*Testing!G35+'Final Model (sig. IVs only)'!B$20*Testing!I35+'Final Model (sig. IVs only)'!B$21*Testing!L35</f>
        <v>297880.88570963184</v>
      </c>
      <c r="N35">
        <f t="shared" si="1"/>
        <v>76029.114290368161</v>
      </c>
      <c r="O35" s="20">
        <f>'Alternative models'!I$17+'Alternative models'!I$18*Testing!C35+'Alternative models'!I$19*Testing!L35+'Alternative models'!I$20*Testing!I35</f>
        <v>301278.4966399374</v>
      </c>
      <c r="P35" s="20">
        <f>'Alternative models'!I$38+'Alternative models'!I$39*Testing!C35+'Alternative models'!I$40*Testing!L35</f>
        <v>305623.24538081163</v>
      </c>
      <c r="Q35" s="20">
        <f>'Alternative models'!I$59+'Alternative models'!I$60*Testing!C35</f>
        <v>309124.97812527244</v>
      </c>
      <c r="R35" s="20">
        <f t="shared" si="2"/>
        <v>72631.503360062605</v>
      </c>
      <c r="S35" s="20">
        <f t="shared" si="3"/>
        <v>68286.754619188374</v>
      </c>
      <c r="T35" s="20">
        <f t="shared" si="4"/>
        <v>64785.021874727565</v>
      </c>
    </row>
    <row r="36" spans="1:20" x14ac:dyDescent="0.35">
      <c r="A36" s="1">
        <v>190</v>
      </c>
      <c r="B36" s="1">
        <v>152056</v>
      </c>
      <c r="C36" s="1">
        <v>100</v>
      </c>
      <c r="D36" s="1">
        <v>3</v>
      </c>
      <c r="E36" s="1">
        <v>1</v>
      </c>
      <c r="F36" s="1">
        <v>0</v>
      </c>
      <c r="G36" s="1">
        <v>1</v>
      </c>
      <c r="H36" s="1">
        <v>1</v>
      </c>
      <c r="I36" s="1">
        <v>0</v>
      </c>
      <c r="J36" s="1">
        <v>1</v>
      </c>
      <c r="K36" s="1">
        <v>0</v>
      </c>
      <c r="L36" s="1">
        <v>0</v>
      </c>
      <c r="M36" s="19">
        <f>'Final Model (sig. IVs only)'!B$17+'Final Model (sig. IVs only)'!B$18*Testing!C36+'Final Model (sig. IVs only)'!B$19*Testing!G36+'Final Model (sig. IVs only)'!B$20*Testing!I36+'Final Model (sig. IVs only)'!B$21*Testing!L36</f>
        <v>316206.90431750548</v>
      </c>
      <c r="N36">
        <f t="shared" si="1"/>
        <v>164150.90431750548</v>
      </c>
      <c r="O36" s="20">
        <f>'Alternative models'!I$17+'Alternative models'!I$18*Testing!C36+'Alternative models'!I$19*Testing!L36+'Alternative models'!I$20*Testing!I36</f>
        <v>290906.05100493814</v>
      </c>
      <c r="P36" s="20">
        <f>'Alternative models'!I$38+'Alternative models'!I$39*Testing!C36+'Alternative models'!I$40*Testing!L36</f>
        <v>294978.97318491008</v>
      </c>
      <c r="Q36" s="20">
        <f>'Alternative models'!I$59+'Alternative models'!I$60*Testing!C36</f>
        <v>298379.10951318825</v>
      </c>
      <c r="R36" s="20">
        <f t="shared" si="2"/>
        <v>138850.05100493814</v>
      </c>
      <c r="S36" s="20">
        <f t="shared" si="3"/>
        <v>142922.97318491008</v>
      </c>
      <c r="T36" s="20">
        <f t="shared" si="4"/>
        <v>146323.10951318825</v>
      </c>
    </row>
    <row r="37" spans="1:20" x14ac:dyDescent="0.35">
      <c r="A37" s="1">
        <v>202</v>
      </c>
      <c r="B37" s="1">
        <v>261440</v>
      </c>
      <c r="C37" s="1">
        <v>100</v>
      </c>
      <c r="D37" s="1">
        <v>4</v>
      </c>
      <c r="E37" s="1">
        <v>2</v>
      </c>
      <c r="F37" s="1">
        <v>0</v>
      </c>
      <c r="G37" s="1">
        <v>0</v>
      </c>
      <c r="H37" s="1">
        <v>1</v>
      </c>
      <c r="I37" s="1">
        <v>0</v>
      </c>
      <c r="J37" s="1">
        <v>0</v>
      </c>
      <c r="K37" s="1">
        <v>0</v>
      </c>
      <c r="L37" s="1">
        <v>0</v>
      </c>
      <c r="M37" s="19">
        <f>'Final Model (sig. IVs only)'!B$17+'Final Model (sig. IVs only)'!B$18*Testing!C37+'Final Model (sig. IVs only)'!B$19*Testing!G37+'Final Model (sig. IVs only)'!B$20*Testing!I37+'Final Model (sig. IVs only)'!B$21*Testing!L37</f>
        <v>287549.56563513487</v>
      </c>
      <c r="N37">
        <f t="shared" si="1"/>
        <v>26109.565635134873</v>
      </c>
      <c r="O37" s="20">
        <f>'Alternative models'!I$17+'Alternative models'!I$18*Testing!C37+'Alternative models'!I$19*Testing!L37+'Alternative models'!I$20*Testing!I37</f>
        <v>290906.05100493814</v>
      </c>
      <c r="P37" s="20">
        <f>'Alternative models'!I$38+'Alternative models'!I$39*Testing!C37+'Alternative models'!I$40*Testing!L37</f>
        <v>294978.97318491008</v>
      </c>
      <c r="Q37" s="20">
        <f>'Alternative models'!I$59+'Alternative models'!I$60*Testing!C37</f>
        <v>298379.10951318825</v>
      </c>
      <c r="R37" s="20">
        <f t="shared" si="2"/>
        <v>29466.051004938141</v>
      </c>
      <c r="S37" s="20">
        <f t="shared" si="3"/>
        <v>33538.973184910079</v>
      </c>
      <c r="T37" s="20">
        <f t="shared" si="4"/>
        <v>36939.109513188247</v>
      </c>
    </row>
    <row r="38" spans="1:20" x14ac:dyDescent="0.35">
      <c r="A38" s="1">
        <v>212</v>
      </c>
      <c r="B38" s="1">
        <v>257533</v>
      </c>
      <c r="C38" s="1">
        <v>80</v>
      </c>
      <c r="D38" s="1">
        <v>3</v>
      </c>
      <c r="E38" s="1">
        <v>1</v>
      </c>
      <c r="F38" s="1">
        <v>1</v>
      </c>
      <c r="G38" s="1">
        <v>0</v>
      </c>
      <c r="H38" s="1">
        <v>0</v>
      </c>
      <c r="I38" s="1">
        <v>0</v>
      </c>
      <c r="J38" s="1">
        <v>1</v>
      </c>
      <c r="K38" s="1">
        <v>0</v>
      </c>
      <c r="L38" s="1">
        <v>0</v>
      </c>
      <c r="M38" s="19">
        <f>'Final Model (sig. IVs only)'!B$17+'Final Model (sig. IVs only)'!B$18*Testing!C38+'Final Model (sig. IVs only)'!B$19*Testing!G38+'Final Model (sig. IVs only)'!B$20*Testing!I38+'Final Model (sig. IVs only)'!B$21*Testing!L38</f>
        <v>218674.09847182198</v>
      </c>
      <c r="N38">
        <f t="shared" si="1"/>
        <v>38858.901528178016</v>
      </c>
      <c r="O38" s="20">
        <f>'Alternative models'!I$17+'Alternative models'!I$18*Testing!C38+'Alternative models'!I$19*Testing!L38+'Alternative models'!I$20*Testing!I38</f>
        <v>221756.41343827662</v>
      </c>
      <c r="P38" s="20">
        <f>'Alternative models'!I$38+'Alternative models'!I$39*Testing!C38+'Alternative models'!I$40*Testing!L38</f>
        <v>224017.15854556629</v>
      </c>
      <c r="Q38" s="20">
        <f>'Alternative models'!I$59+'Alternative models'!I$60*Testing!C38</f>
        <v>226739.98543262665</v>
      </c>
      <c r="R38" s="20">
        <f t="shared" si="2"/>
        <v>35776.586561723379</v>
      </c>
      <c r="S38" s="20">
        <f t="shared" si="3"/>
        <v>33515.841454433714</v>
      </c>
      <c r="T38" s="20">
        <f t="shared" si="4"/>
        <v>30793.01456737335</v>
      </c>
    </row>
    <row r="39" spans="1:20" x14ac:dyDescent="0.35">
      <c r="A39" s="1">
        <v>213</v>
      </c>
      <c r="B39" s="1">
        <v>300446</v>
      </c>
      <c r="C39" s="1">
        <v>95</v>
      </c>
      <c r="D39" s="1">
        <v>3</v>
      </c>
      <c r="E39" s="1">
        <v>2</v>
      </c>
      <c r="F39" s="1">
        <v>1</v>
      </c>
      <c r="G39" s="1">
        <v>0</v>
      </c>
      <c r="H39" s="1">
        <v>0</v>
      </c>
      <c r="I39" s="1">
        <v>0</v>
      </c>
      <c r="J39" s="1">
        <v>1</v>
      </c>
      <c r="K39" s="1">
        <v>0</v>
      </c>
      <c r="L39" s="1">
        <v>0</v>
      </c>
      <c r="M39" s="19">
        <f>'Final Model (sig. IVs only)'!B$17+'Final Model (sig. IVs only)'!B$18*Testing!C39+'Final Model (sig. IVs only)'!B$19*Testing!G39+'Final Model (sig. IVs only)'!B$20*Testing!I39+'Final Model (sig. IVs only)'!B$21*Testing!L39</f>
        <v>270330.69884430664</v>
      </c>
      <c r="N39">
        <f t="shared" si="1"/>
        <v>30115.301155693363</v>
      </c>
      <c r="O39" s="20">
        <f>'Alternative models'!I$17+'Alternative models'!I$18*Testing!C39+'Alternative models'!I$19*Testing!L39+'Alternative models'!I$20*Testing!I39</f>
        <v>273618.64161327278</v>
      </c>
      <c r="P39" s="20">
        <f>'Alternative models'!I$38+'Alternative models'!I$39*Testing!C39+'Alternative models'!I$40*Testing!L39</f>
        <v>277238.51952507411</v>
      </c>
      <c r="Q39" s="20">
        <f>'Alternative models'!I$59+'Alternative models'!I$60*Testing!C39</f>
        <v>280469.32849304785</v>
      </c>
      <c r="R39" s="20">
        <f t="shared" si="2"/>
        <v>26827.358386727225</v>
      </c>
      <c r="S39" s="20">
        <f t="shared" si="3"/>
        <v>23207.480474925891</v>
      </c>
      <c r="T39" s="20">
        <f t="shared" si="4"/>
        <v>19976.671506952145</v>
      </c>
    </row>
    <row r="40" spans="1:20" x14ac:dyDescent="0.35">
      <c r="A40" s="1">
        <v>222</v>
      </c>
      <c r="B40" s="1">
        <v>285480</v>
      </c>
      <c r="C40" s="1">
        <v>70</v>
      </c>
      <c r="D40" s="1">
        <v>3</v>
      </c>
      <c r="E40" s="1">
        <v>1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9">
        <f>'Final Model (sig. IVs only)'!B$17+'Final Model (sig. IVs only)'!B$18*Testing!C40+'Final Model (sig. IVs only)'!B$19*Testing!G40+'Final Model (sig. IVs only)'!B$20*Testing!I40+'Final Model (sig. IVs only)'!B$21*Testing!L40</f>
        <v>184236.36489016551</v>
      </c>
      <c r="N40">
        <f t="shared" si="1"/>
        <v>101243.63510983449</v>
      </c>
      <c r="O40" s="20">
        <f>'Alternative models'!I$17+'Alternative models'!I$18*Testing!C40+'Alternative models'!I$19*Testing!L40+'Alternative models'!I$20*Testing!I40</f>
        <v>187181.59465494583</v>
      </c>
      <c r="P40" s="20">
        <f>'Alternative models'!I$38+'Alternative models'!I$39*Testing!C40+'Alternative models'!I$40*Testing!L40</f>
        <v>188536.2512258944</v>
      </c>
      <c r="Q40" s="20">
        <f>'Alternative models'!I$59+'Alternative models'!I$60*Testing!C40</f>
        <v>190920.4233923459</v>
      </c>
      <c r="R40" s="20">
        <f t="shared" si="2"/>
        <v>98298.405345054169</v>
      </c>
      <c r="S40" s="20">
        <f t="shared" si="3"/>
        <v>96943.748774105596</v>
      </c>
      <c r="T40" s="20">
        <f t="shared" si="4"/>
        <v>94559.576607654104</v>
      </c>
    </row>
    <row r="41" spans="1:20" x14ac:dyDescent="0.35">
      <c r="A41" s="1">
        <v>223</v>
      </c>
      <c r="B41" s="1">
        <v>480900</v>
      </c>
      <c r="C41" s="1">
        <v>100</v>
      </c>
      <c r="D41" s="1">
        <v>3</v>
      </c>
      <c r="E41" s="1">
        <v>2</v>
      </c>
      <c r="F41" s="1">
        <v>0</v>
      </c>
      <c r="G41" s="1">
        <v>0</v>
      </c>
      <c r="H41" s="1">
        <v>0</v>
      </c>
      <c r="I41" s="1">
        <v>1</v>
      </c>
      <c r="J41" s="1">
        <v>0</v>
      </c>
      <c r="K41" s="1">
        <v>0</v>
      </c>
      <c r="L41" s="1">
        <v>0</v>
      </c>
      <c r="M41" s="19">
        <f>'Final Model (sig. IVs only)'!B$17+'Final Model (sig. IVs only)'!B$18*Testing!C41+'Final Model (sig. IVs only)'!B$19*Testing!G41+'Final Model (sig. IVs only)'!B$20*Testing!I41+'Final Model (sig. IVs only)'!B$21*Testing!L41</f>
        <v>325023.51186352293</v>
      </c>
      <c r="N41">
        <f t="shared" si="1"/>
        <v>155876.48813647707</v>
      </c>
      <c r="O41" s="20">
        <f>'Alternative models'!I$17+'Alternative models'!I$18*Testing!C41+'Alternative models'!I$19*Testing!L41+'Alternative models'!I$20*Testing!I41</f>
        <v>326687.94936718402</v>
      </c>
      <c r="P41" s="20">
        <f>'Alternative models'!I$38+'Alternative models'!I$39*Testing!C41+'Alternative models'!I$40*Testing!L41</f>
        <v>294978.97318491008</v>
      </c>
      <c r="Q41" s="20">
        <f>'Alternative models'!I$59+'Alternative models'!I$60*Testing!C41</f>
        <v>298379.10951318825</v>
      </c>
      <c r="R41" s="20">
        <f t="shared" si="2"/>
        <v>154212.05063281598</v>
      </c>
      <c r="S41" s="20">
        <f t="shared" si="3"/>
        <v>185921.02681508992</v>
      </c>
      <c r="T41" s="20">
        <f t="shared" si="4"/>
        <v>182520.89048681175</v>
      </c>
    </row>
    <row r="42" spans="1:20" x14ac:dyDescent="0.35">
      <c r="A42" s="1">
        <v>230</v>
      </c>
      <c r="B42" s="1">
        <v>155662</v>
      </c>
      <c r="C42" s="1">
        <v>103</v>
      </c>
      <c r="D42" s="1">
        <v>3</v>
      </c>
      <c r="E42" s="1">
        <v>1</v>
      </c>
      <c r="F42" s="1">
        <v>0</v>
      </c>
      <c r="G42" s="1">
        <v>0</v>
      </c>
      <c r="H42" s="1">
        <v>1</v>
      </c>
      <c r="I42" s="1">
        <v>0</v>
      </c>
      <c r="J42" s="1">
        <v>0</v>
      </c>
      <c r="K42" s="1">
        <v>0</v>
      </c>
      <c r="L42" s="1">
        <v>0</v>
      </c>
      <c r="M42" s="19">
        <f>'Final Model (sig. IVs only)'!B$17+'Final Model (sig. IVs only)'!B$18*Testing!C42+'Final Model (sig. IVs only)'!B$19*Testing!G42+'Final Model (sig. IVs only)'!B$20*Testing!I42+'Final Model (sig. IVs only)'!B$21*Testing!L42</f>
        <v>297880.88570963184</v>
      </c>
      <c r="N42">
        <f t="shared" si="1"/>
        <v>142218.88570963184</v>
      </c>
      <c r="O42" s="20">
        <f>'Alternative models'!I$17+'Alternative models'!I$18*Testing!C42+'Alternative models'!I$19*Testing!L42+'Alternative models'!I$20*Testing!I42</f>
        <v>301278.4966399374</v>
      </c>
      <c r="P42" s="20">
        <f>'Alternative models'!I$38+'Alternative models'!I$39*Testing!C42+'Alternative models'!I$40*Testing!L42</f>
        <v>305623.24538081163</v>
      </c>
      <c r="Q42" s="20">
        <f>'Alternative models'!I$59+'Alternative models'!I$60*Testing!C42</f>
        <v>309124.97812527244</v>
      </c>
      <c r="R42" s="20">
        <f t="shared" si="2"/>
        <v>145616.4966399374</v>
      </c>
      <c r="S42" s="20">
        <f t="shared" si="3"/>
        <v>149961.24538081163</v>
      </c>
      <c r="T42" s="20">
        <f t="shared" si="4"/>
        <v>153462.97812527244</v>
      </c>
    </row>
    <row r="43" spans="1:20" x14ac:dyDescent="0.35">
      <c r="A43" s="1">
        <v>231</v>
      </c>
      <c r="B43" s="1">
        <v>215300</v>
      </c>
      <c r="C43" s="1">
        <v>80</v>
      </c>
      <c r="D43" s="1">
        <v>4</v>
      </c>
      <c r="E43" s="1">
        <v>1</v>
      </c>
      <c r="F43" s="1">
        <v>1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9">
        <f>'Final Model (sig. IVs only)'!B$17+'Final Model (sig. IVs only)'!B$18*Testing!C43+'Final Model (sig. IVs only)'!B$19*Testing!G43+'Final Model (sig. IVs only)'!B$20*Testing!I43+'Final Model (sig. IVs only)'!B$21*Testing!L43</f>
        <v>218674.09847182198</v>
      </c>
      <c r="N43">
        <f t="shared" si="1"/>
        <v>3374.0984718219843</v>
      </c>
      <c r="O43" s="20">
        <f>'Alternative models'!I$17+'Alternative models'!I$18*Testing!C43+'Alternative models'!I$19*Testing!L43+'Alternative models'!I$20*Testing!I43</f>
        <v>221756.41343827662</v>
      </c>
      <c r="P43" s="20">
        <f>'Alternative models'!I$38+'Alternative models'!I$39*Testing!C43+'Alternative models'!I$40*Testing!L43</f>
        <v>224017.15854556629</v>
      </c>
      <c r="Q43" s="20">
        <f>'Alternative models'!I$59+'Alternative models'!I$60*Testing!C43</f>
        <v>226739.98543262665</v>
      </c>
      <c r="R43" s="20">
        <f t="shared" si="2"/>
        <v>6456.4134382766206</v>
      </c>
      <c r="S43" s="20">
        <f t="shared" si="3"/>
        <v>8717.1585455662862</v>
      </c>
      <c r="T43" s="20">
        <f t="shared" si="4"/>
        <v>11439.98543262665</v>
      </c>
    </row>
    <row r="44" spans="1:20" x14ac:dyDescent="0.35">
      <c r="A44" s="1">
        <v>235</v>
      </c>
      <c r="B44" s="1">
        <v>543900</v>
      </c>
      <c r="C44" s="1">
        <v>190</v>
      </c>
      <c r="D44" s="1">
        <v>6</v>
      </c>
      <c r="E44" s="1">
        <v>4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9">
        <f>'Final Model (sig. IVs only)'!B$17+'Final Model (sig. IVs only)'!B$18*Testing!C44+'Final Model (sig. IVs only)'!B$19*Testing!G44+'Final Model (sig. IVs only)'!B$20*Testing!I44+'Final Model (sig. IVs only)'!B$21*Testing!L44</f>
        <v>597489.16787004296</v>
      </c>
      <c r="N44">
        <f t="shared" si="1"/>
        <v>53589.167870042962</v>
      </c>
      <c r="O44" s="20">
        <f>'Alternative models'!I$17+'Alternative models'!I$18*Testing!C44+'Alternative models'!I$19*Testing!L44+'Alternative models'!I$20*Testing!I44</f>
        <v>602079.42005491501</v>
      </c>
      <c r="P44" s="20">
        <f>'Alternative models'!I$38+'Alternative models'!I$39*Testing!C44+'Alternative models'!I$40*Testing!L44</f>
        <v>614307.13906195713</v>
      </c>
      <c r="Q44" s="20">
        <f>'Alternative models'!I$59+'Alternative models'!I$60*Testing!C44</f>
        <v>620755.16787571518</v>
      </c>
      <c r="R44" s="20">
        <f t="shared" si="2"/>
        <v>58179.420054915012</v>
      </c>
      <c r="S44" s="20">
        <f t="shared" si="3"/>
        <v>70407.139061957132</v>
      </c>
      <c r="T44" s="20">
        <f t="shared" si="4"/>
        <v>76855.167875715182</v>
      </c>
    </row>
    <row r="45" spans="1:20" x14ac:dyDescent="0.35">
      <c r="A45" s="1">
        <v>250</v>
      </c>
      <c r="B45" s="1">
        <v>257101</v>
      </c>
      <c r="C45" s="1">
        <v>85</v>
      </c>
      <c r="D45" s="1">
        <v>3</v>
      </c>
      <c r="E45" s="1">
        <v>1</v>
      </c>
      <c r="F45" s="1">
        <v>1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9">
        <f>'Final Model (sig. IVs only)'!B$17+'Final Model (sig. IVs only)'!B$18*Testing!C45+'Final Model (sig. IVs only)'!B$19*Testing!G45+'Final Model (sig. IVs only)'!B$20*Testing!I45+'Final Model (sig. IVs only)'!B$21*Testing!L45</f>
        <v>235892.96526265022</v>
      </c>
      <c r="N45">
        <f t="shared" si="1"/>
        <v>21208.034737349779</v>
      </c>
      <c r="O45" s="20">
        <f>'Alternative models'!I$17+'Alternative models'!I$18*Testing!C45+'Alternative models'!I$19*Testing!L45+'Alternative models'!I$20*Testing!I45</f>
        <v>239043.82282994199</v>
      </c>
      <c r="P45" s="20">
        <f>'Alternative models'!I$38+'Alternative models'!I$39*Testing!C45+'Alternative models'!I$40*Testing!L45</f>
        <v>241757.61220540226</v>
      </c>
      <c r="Q45" s="20">
        <f>'Alternative models'!I$59+'Alternative models'!I$60*Testing!C45</f>
        <v>244649.76645276704</v>
      </c>
      <c r="R45" s="20">
        <f t="shared" si="2"/>
        <v>18057.177170058014</v>
      </c>
      <c r="S45" s="20">
        <f t="shared" si="3"/>
        <v>15343.387794597744</v>
      </c>
      <c r="T45" s="20">
        <f t="shared" si="4"/>
        <v>12451.233547232958</v>
      </c>
    </row>
    <row r="46" spans="1:20" x14ac:dyDescent="0.35">
      <c r="A46" s="1">
        <v>251</v>
      </c>
      <c r="B46" s="1">
        <v>189318</v>
      </c>
      <c r="C46" s="1">
        <v>110</v>
      </c>
      <c r="D46" s="1">
        <v>4</v>
      </c>
      <c r="E46" s="1">
        <v>1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9">
        <f>'Final Model (sig. IVs only)'!B$17+'Final Model (sig. IVs only)'!B$18*Testing!C46+'Final Model (sig. IVs only)'!B$19*Testing!G46+'Final Model (sig. IVs only)'!B$20*Testing!I46+'Final Model (sig. IVs only)'!B$21*Testing!L46</f>
        <v>321987.29921679135</v>
      </c>
      <c r="N46">
        <f t="shared" si="1"/>
        <v>132669.29921679135</v>
      </c>
      <c r="O46" s="20">
        <f>'Alternative models'!I$17+'Alternative models'!I$18*Testing!C46+'Alternative models'!I$19*Testing!L46+'Alternative models'!I$20*Testing!I46</f>
        <v>325480.86978826893</v>
      </c>
      <c r="P46" s="20">
        <f>'Alternative models'!I$38+'Alternative models'!I$39*Testing!C46+'Alternative models'!I$40*Testing!L46</f>
        <v>330459.88050458196</v>
      </c>
      <c r="Q46" s="20">
        <f>'Alternative models'!I$59+'Alternative models'!I$60*Testing!C46</f>
        <v>334198.67155346903</v>
      </c>
      <c r="R46" s="20">
        <f t="shared" si="2"/>
        <v>136162.86978826893</v>
      </c>
      <c r="S46" s="20">
        <f t="shared" si="3"/>
        <v>141141.88050458196</v>
      </c>
      <c r="T46" s="20">
        <f t="shared" si="4"/>
        <v>144880.67155346903</v>
      </c>
    </row>
    <row r="47" spans="1:20" x14ac:dyDescent="0.35">
      <c r="A47" s="1">
        <v>256</v>
      </c>
      <c r="B47" s="1">
        <v>210354</v>
      </c>
      <c r="C47" s="1">
        <v>120</v>
      </c>
      <c r="D47" s="1">
        <v>4</v>
      </c>
      <c r="E47" s="1">
        <v>1</v>
      </c>
      <c r="F47" s="1">
        <v>0</v>
      </c>
      <c r="G47" s="1">
        <v>0</v>
      </c>
      <c r="H47" s="1">
        <v>1</v>
      </c>
      <c r="I47" s="1">
        <v>0</v>
      </c>
      <c r="J47" s="1">
        <v>0</v>
      </c>
      <c r="K47" s="1">
        <v>0</v>
      </c>
      <c r="L47" s="1">
        <v>0</v>
      </c>
      <c r="M47" s="19">
        <f>'Final Model (sig. IVs only)'!B$17+'Final Model (sig. IVs only)'!B$18*Testing!C47+'Final Model (sig. IVs only)'!B$19*Testing!G47+'Final Model (sig. IVs only)'!B$20*Testing!I47+'Final Model (sig. IVs only)'!B$21*Testing!L47</f>
        <v>356425.03279844782</v>
      </c>
      <c r="N47">
        <f t="shared" si="1"/>
        <v>146071.03279844782</v>
      </c>
      <c r="O47" s="20">
        <f>'Alternative models'!I$17+'Alternative models'!I$18*Testing!C47+'Alternative models'!I$19*Testing!L47+'Alternative models'!I$20*Testing!I47</f>
        <v>360055.68857159966</v>
      </c>
      <c r="P47" s="20">
        <f>'Alternative models'!I$38+'Alternative models'!I$39*Testing!C47+'Alternative models'!I$40*Testing!L47</f>
        <v>365940.78782425384</v>
      </c>
      <c r="Q47" s="20">
        <f>'Alternative models'!I$59+'Alternative models'!I$60*Testing!C47</f>
        <v>370018.2335937497</v>
      </c>
      <c r="R47" s="20">
        <f t="shared" si="2"/>
        <v>149701.68857159966</v>
      </c>
      <c r="S47" s="20">
        <f t="shared" si="3"/>
        <v>155586.78782425384</v>
      </c>
      <c r="T47" s="20">
        <f t="shared" si="4"/>
        <v>159664.2335937497</v>
      </c>
    </row>
    <row r="48" spans="1:20" x14ac:dyDescent="0.35">
      <c r="A48" s="1">
        <v>259</v>
      </c>
      <c r="B48" s="1">
        <v>324000</v>
      </c>
      <c r="C48" s="1">
        <v>120</v>
      </c>
      <c r="D48" s="1">
        <v>5</v>
      </c>
      <c r="E48" s="1">
        <v>2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9">
        <f>'Final Model (sig. IVs only)'!B$17+'Final Model (sig. IVs only)'!B$18*Testing!C48+'Final Model (sig. IVs only)'!B$19*Testing!G48+'Final Model (sig. IVs only)'!B$20*Testing!I48+'Final Model (sig. IVs only)'!B$21*Testing!L48</f>
        <v>356425.03279844782</v>
      </c>
      <c r="N48">
        <f t="shared" si="1"/>
        <v>32425.032798447821</v>
      </c>
      <c r="O48" s="20">
        <f>'Alternative models'!I$17+'Alternative models'!I$18*Testing!C48+'Alternative models'!I$19*Testing!L48+'Alternative models'!I$20*Testing!I48</f>
        <v>360055.68857159966</v>
      </c>
      <c r="P48" s="20">
        <f>'Alternative models'!I$38+'Alternative models'!I$39*Testing!C48+'Alternative models'!I$40*Testing!L48</f>
        <v>365940.78782425384</v>
      </c>
      <c r="Q48" s="20">
        <f>'Alternative models'!I$59+'Alternative models'!I$60*Testing!C48</f>
        <v>370018.2335937497</v>
      </c>
      <c r="R48" s="20">
        <f t="shared" si="2"/>
        <v>36055.688571599661</v>
      </c>
      <c r="S48" s="20">
        <f t="shared" si="3"/>
        <v>41940.787824253843</v>
      </c>
      <c r="T48" s="20">
        <f t="shared" si="4"/>
        <v>46018.233593749697</v>
      </c>
    </row>
    <row r="49" spans="1:20" x14ac:dyDescent="0.35">
      <c r="A49" s="1">
        <v>270</v>
      </c>
      <c r="B49" s="1">
        <v>152657</v>
      </c>
      <c r="C49" s="1">
        <v>65</v>
      </c>
      <c r="D49" s="1">
        <v>3</v>
      </c>
      <c r="E49" s="1">
        <v>1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9">
        <f>'Final Model (sig. IVs only)'!B$17+'Final Model (sig. IVs only)'!B$18*Testing!C49+'Final Model (sig. IVs only)'!B$19*Testing!G49+'Final Model (sig. IVs only)'!B$20*Testing!I49+'Final Model (sig. IVs only)'!B$21*Testing!L49</f>
        <v>167017.49809933727</v>
      </c>
      <c r="N49">
        <f t="shared" si="1"/>
        <v>14360.498099337274</v>
      </c>
      <c r="O49" s="20">
        <f>'Alternative models'!I$17+'Alternative models'!I$18*Testing!C49+'Alternative models'!I$19*Testing!L49+'Alternative models'!I$20*Testing!I49</f>
        <v>169894.18526328047</v>
      </c>
      <c r="P49" s="20">
        <f>'Alternative models'!I$38+'Alternative models'!I$39*Testing!C49+'Alternative models'!I$40*Testing!L49</f>
        <v>170795.79756605846</v>
      </c>
      <c r="Q49" s="20">
        <f>'Alternative models'!I$59+'Alternative models'!I$60*Testing!C49</f>
        <v>173010.6423722055</v>
      </c>
      <c r="R49" s="20">
        <f t="shared" si="2"/>
        <v>17237.185263280466</v>
      </c>
      <c r="S49" s="20">
        <f t="shared" si="3"/>
        <v>18138.797566058463</v>
      </c>
      <c r="T49" s="20">
        <f t="shared" si="4"/>
        <v>20353.642372205504</v>
      </c>
    </row>
    <row r="50" spans="1:20" x14ac:dyDescent="0.35">
      <c r="A50" s="1">
        <v>274</v>
      </c>
      <c r="B50" s="1">
        <v>216364</v>
      </c>
      <c r="C50" s="1">
        <v>75</v>
      </c>
      <c r="D50" s="1">
        <v>3</v>
      </c>
      <c r="E50" s="1">
        <v>1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9">
        <f>'Final Model (sig. IVs only)'!B$17+'Final Model (sig. IVs only)'!B$18*Testing!C50+'Final Model (sig. IVs only)'!B$19*Testing!G50+'Final Model (sig. IVs only)'!B$20*Testing!I50+'Final Model (sig. IVs only)'!B$21*Testing!L50</f>
        <v>201455.23168099375</v>
      </c>
      <c r="N50">
        <f t="shared" si="1"/>
        <v>14908.768319006253</v>
      </c>
      <c r="O50" s="20">
        <f>'Alternative models'!I$17+'Alternative models'!I$18*Testing!C50+'Alternative models'!I$19*Testing!L50+'Alternative models'!I$20*Testing!I50</f>
        <v>204469.00404661126</v>
      </c>
      <c r="P50" s="20">
        <f>'Alternative models'!I$38+'Alternative models'!I$39*Testing!C50+'Alternative models'!I$40*Testing!L50</f>
        <v>206276.70488573037</v>
      </c>
      <c r="Q50" s="20">
        <f>'Alternative models'!I$59+'Alternative models'!I$60*Testing!C50</f>
        <v>208830.20441248626</v>
      </c>
      <c r="R50" s="20">
        <f t="shared" si="2"/>
        <v>11894.995953388745</v>
      </c>
      <c r="S50" s="20">
        <f t="shared" si="3"/>
        <v>10087.295114269626</v>
      </c>
      <c r="T50" s="20">
        <f t="shared" si="4"/>
        <v>7533.7955875137413</v>
      </c>
    </row>
    <row r="51" spans="1:20" x14ac:dyDescent="0.35">
      <c r="A51" s="1">
        <v>287</v>
      </c>
      <c r="B51" s="1">
        <v>173692</v>
      </c>
      <c r="C51" s="1">
        <v>95</v>
      </c>
      <c r="D51" s="1">
        <v>5</v>
      </c>
      <c r="E51" s="1">
        <v>2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9">
        <f>'Final Model (sig. IVs only)'!B$17+'Final Model (sig. IVs only)'!B$18*Testing!C51+'Final Model (sig. IVs only)'!B$19*Testing!G51+'Final Model (sig. IVs only)'!B$20*Testing!I51+'Final Model (sig. IVs only)'!B$21*Testing!L51</f>
        <v>270330.69884430664</v>
      </c>
      <c r="N51">
        <f t="shared" si="1"/>
        <v>96638.698844306637</v>
      </c>
      <c r="O51" s="20">
        <f>'Alternative models'!I$17+'Alternative models'!I$18*Testing!C51+'Alternative models'!I$19*Testing!L51+'Alternative models'!I$20*Testing!I51</f>
        <v>273618.64161327278</v>
      </c>
      <c r="P51" s="20">
        <f>'Alternative models'!I$38+'Alternative models'!I$39*Testing!C51+'Alternative models'!I$40*Testing!L51</f>
        <v>277238.51952507411</v>
      </c>
      <c r="Q51" s="20">
        <f>'Alternative models'!I$59+'Alternative models'!I$60*Testing!C51</f>
        <v>280469.32849304785</v>
      </c>
      <c r="R51" s="20">
        <f t="shared" si="2"/>
        <v>99926.641613272775</v>
      </c>
      <c r="S51" s="20">
        <f t="shared" si="3"/>
        <v>103546.51952507411</v>
      </c>
      <c r="T51" s="20">
        <f t="shared" si="4"/>
        <v>106777.32849304785</v>
      </c>
    </row>
    <row r="53" spans="1:20" x14ac:dyDescent="0.35">
      <c r="L53" t="s">
        <v>38</v>
      </c>
      <c r="N53" s="19">
        <f>AVERAGE(N2:N51)</f>
        <v>58897.153882514431</v>
      </c>
      <c r="R53" s="19">
        <f>AVERAGE(R2:R51)</f>
        <v>57878.447203579548</v>
      </c>
      <c r="S53" s="19">
        <f t="shared" ref="S53:T53" si="5">AVERAGE(S2:S51)</f>
        <v>59607.145472352851</v>
      </c>
      <c r="T53" s="19">
        <f t="shared" si="5"/>
        <v>59852.96585033866</v>
      </c>
    </row>
    <row r="54" spans="1:20" x14ac:dyDescent="0.35">
      <c r="O54">
        <f>AVERAGE(B2:B51)</f>
        <v>231128.76</v>
      </c>
    </row>
    <row r="55" spans="1:20" x14ac:dyDescent="0.35">
      <c r="O55" s="21">
        <f>N53/O54</f>
        <v>0.25482399456698696</v>
      </c>
    </row>
    <row r="56" spans="1:20" x14ac:dyDescent="0.35">
      <c r="M56" t="s">
        <v>49</v>
      </c>
      <c r="N56" t="s">
        <v>50</v>
      </c>
    </row>
    <row r="57" spans="1:20" x14ac:dyDescent="0.35">
      <c r="M57" t="s">
        <v>51</v>
      </c>
      <c r="N57" s="21">
        <f>N53</f>
        <v>58897.153882514431</v>
      </c>
    </row>
    <row r="58" spans="1:20" x14ac:dyDescent="0.35">
      <c r="M58" t="s">
        <v>52</v>
      </c>
      <c r="N58" s="21">
        <f>R53</f>
        <v>57878.447203579548</v>
      </c>
    </row>
    <row r="59" spans="1:20" x14ac:dyDescent="0.35">
      <c r="M59" t="s">
        <v>53</v>
      </c>
      <c r="N59" s="21">
        <f>S53</f>
        <v>59607.145472352851</v>
      </c>
    </row>
    <row r="60" spans="1:20" x14ac:dyDescent="0.35">
      <c r="M60" t="s">
        <v>54</v>
      </c>
      <c r="N60" s="21">
        <f>T53</f>
        <v>59852.96585033866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E63FD-3921-48CC-8142-A280E1B719C2}">
  <dimension ref="A1:G27"/>
  <sheetViews>
    <sheetView topLeftCell="A16" workbookViewId="0">
      <selection activeCell="A19" sqref="A19:G19"/>
    </sheetView>
  </sheetViews>
  <sheetFormatPr defaultRowHeight="15.5" x14ac:dyDescent="0.35"/>
  <cols>
    <col min="1" max="1" width="17.08203125" bestFit="1" customWidth="1"/>
    <col min="2" max="2" width="8.83203125" bestFit="1" customWidth="1"/>
    <col min="3" max="5" width="8.75" bestFit="1" customWidth="1"/>
    <col min="6" max="7" width="8.83203125" bestFit="1" customWidth="1"/>
  </cols>
  <sheetData>
    <row r="1" spans="1:7" x14ac:dyDescent="0.35">
      <c r="A1" t="s">
        <v>13</v>
      </c>
    </row>
    <row r="2" spans="1:7" ht="16" thickBot="1" x14ac:dyDescent="0.4"/>
    <row r="3" spans="1:7" x14ac:dyDescent="0.35">
      <c r="A3" s="6" t="s">
        <v>14</v>
      </c>
      <c r="B3" s="6"/>
    </row>
    <row r="4" spans="1:7" x14ac:dyDescent="0.35">
      <c r="A4" s="3" t="s">
        <v>15</v>
      </c>
      <c r="B4" s="7">
        <v>0.87138276140067583</v>
      </c>
    </row>
    <row r="5" spans="1:7" x14ac:dyDescent="0.35">
      <c r="A5" s="3" t="s">
        <v>16</v>
      </c>
      <c r="B5" s="7">
        <v>0.75930791686626709</v>
      </c>
    </row>
    <row r="6" spans="1:7" x14ac:dyDescent="0.35">
      <c r="A6" s="3" t="s">
        <v>17</v>
      </c>
      <c r="B6" s="7">
        <v>0.7492371184087887</v>
      </c>
    </row>
    <row r="7" spans="1:7" x14ac:dyDescent="0.35">
      <c r="A7" s="3" t="s">
        <v>18</v>
      </c>
      <c r="B7" s="3">
        <v>62339.997087914468</v>
      </c>
    </row>
    <row r="8" spans="1:7" ht="16" thickBot="1" x14ac:dyDescent="0.4">
      <c r="A8" s="4" t="s">
        <v>19</v>
      </c>
      <c r="B8" s="4">
        <v>250</v>
      </c>
    </row>
    <row r="10" spans="1:7" ht="16" thickBot="1" x14ac:dyDescent="0.4">
      <c r="A10" t="s">
        <v>20</v>
      </c>
    </row>
    <row r="11" spans="1:7" x14ac:dyDescent="0.35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</row>
    <row r="12" spans="1:7" x14ac:dyDescent="0.35">
      <c r="A12" s="3" t="s">
        <v>21</v>
      </c>
      <c r="B12" s="3">
        <v>10</v>
      </c>
      <c r="C12" s="3">
        <v>2930134653150.8843</v>
      </c>
      <c r="D12" s="3">
        <v>293013465315.08844</v>
      </c>
      <c r="E12" s="3">
        <v>75.396992609103492</v>
      </c>
      <c r="F12" s="3">
        <v>3.7678548208176598E-68</v>
      </c>
    </row>
    <row r="13" spans="1:7" x14ac:dyDescent="0.35">
      <c r="A13" s="3" t="s">
        <v>22</v>
      </c>
      <c r="B13" s="3">
        <v>239</v>
      </c>
      <c r="C13" s="3">
        <v>928819781624.16296</v>
      </c>
      <c r="D13" s="3">
        <v>3886275236.9211841</v>
      </c>
      <c r="E13" s="3"/>
      <c r="F13" s="3"/>
    </row>
    <row r="14" spans="1:7" ht="16" thickBot="1" x14ac:dyDescent="0.4">
      <c r="A14" s="4" t="s">
        <v>23</v>
      </c>
      <c r="B14" s="4">
        <v>249</v>
      </c>
      <c r="C14" s="4">
        <v>3858954434775.0474</v>
      </c>
      <c r="D14" s="4"/>
      <c r="E14" s="4"/>
      <c r="F14" s="4"/>
    </row>
    <row r="15" spans="1:7" ht="16" thickBot="1" x14ac:dyDescent="0.4"/>
    <row r="16" spans="1:7" x14ac:dyDescent="0.35">
      <c r="A16" s="5"/>
      <c r="B16" s="5" t="s">
        <v>30</v>
      </c>
      <c r="C16" s="5" t="s">
        <v>18</v>
      </c>
      <c r="D16" s="5" t="s">
        <v>31</v>
      </c>
      <c r="E16" s="5" t="s">
        <v>32</v>
      </c>
      <c r="F16" s="5" t="s">
        <v>33</v>
      </c>
      <c r="G16" s="5" t="s">
        <v>34</v>
      </c>
    </row>
    <row r="17" spans="1:7" x14ac:dyDescent="0.35">
      <c r="A17" s="3" t="s">
        <v>24</v>
      </c>
      <c r="B17" s="8">
        <v>-53477.664654159344</v>
      </c>
      <c r="C17" s="8">
        <v>14563.201149142324</v>
      </c>
      <c r="D17" s="8">
        <v>-3.6721091816622216</v>
      </c>
      <c r="E17" s="8">
        <v>2.9680804003876909E-4</v>
      </c>
      <c r="F17" s="8">
        <v>-82166.288474149871</v>
      </c>
      <c r="G17" s="8">
        <v>-24789.04083416882</v>
      </c>
    </row>
    <row r="18" spans="1:7" x14ac:dyDescent="0.35">
      <c r="A18" s="3" t="s">
        <v>0</v>
      </c>
      <c r="B18" s="8">
        <v>3427.8177568664546</v>
      </c>
      <c r="C18" s="8">
        <v>214.92405185355713</v>
      </c>
      <c r="D18" s="8">
        <v>15.948972333734281</v>
      </c>
      <c r="E18" s="8">
        <v>1.7334040675569508E-39</v>
      </c>
      <c r="F18" s="8">
        <v>3004.4303978407938</v>
      </c>
      <c r="G18" s="8">
        <v>3851.2051158921154</v>
      </c>
    </row>
    <row r="19" spans="1:7" x14ac:dyDescent="0.35">
      <c r="A19" s="12" t="s">
        <v>1</v>
      </c>
      <c r="B19" s="13">
        <v>-9437.4147507152029</v>
      </c>
      <c r="C19" s="13">
        <v>5999.5144847522924</v>
      </c>
      <c r="D19" s="13">
        <v>-1.5730297467737264</v>
      </c>
      <c r="E19" s="13">
        <v>0.11703476949963273</v>
      </c>
      <c r="F19" s="13">
        <v>-21256.094750598291</v>
      </c>
      <c r="G19" s="13">
        <v>2381.2652491678855</v>
      </c>
    </row>
    <row r="20" spans="1:7" x14ac:dyDescent="0.35">
      <c r="A20" s="3" t="s">
        <v>2</v>
      </c>
      <c r="B20" s="8">
        <v>21147.326144454291</v>
      </c>
      <c r="C20" s="8">
        <v>9977.8881602374131</v>
      </c>
      <c r="D20" s="8">
        <v>2.119419039865357</v>
      </c>
      <c r="E20" s="8">
        <v>3.5086505483577363E-2</v>
      </c>
      <c r="F20" s="8">
        <v>1491.4910697703963</v>
      </c>
      <c r="G20" s="8">
        <v>40803.161219138186</v>
      </c>
    </row>
    <row r="21" spans="1:7" x14ac:dyDescent="0.35">
      <c r="A21" s="12" t="s">
        <v>3</v>
      </c>
      <c r="B21" s="13">
        <v>-1986.6474965462767</v>
      </c>
      <c r="C21" s="13">
        <v>8326.4900870011024</v>
      </c>
      <c r="D21" s="13">
        <v>-0.23859363018371099</v>
      </c>
      <c r="E21" s="13">
        <v>0.81162515452757011</v>
      </c>
      <c r="F21" s="13">
        <v>-18389.32843190663</v>
      </c>
      <c r="G21" s="13">
        <v>14416.033438814076</v>
      </c>
    </row>
    <row r="22" spans="1:7" x14ac:dyDescent="0.35">
      <c r="A22" s="12" t="s">
        <v>4</v>
      </c>
      <c r="B22" s="13">
        <v>22400.601960348969</v>
      </c>
      <c r="C22" s="13">
        <v>14781.957464496083</v>
      </c>
      <c r="D22" s="13">
        <v>1.5154015978027038</v>
      </c>
      <c r="E22" s="13">
        <v>0.13099215531606262</v>
      </c>
      <c r="F22" s="13">
        <v>-6718.9585455501219</v>
      </c>
      <c r="G22" s="13">
        <v>51520.162466248061</v>
      </c>
    </row>
    <row r="23" spans="1:7" x14ac:dyDescent="0.35">
      <c r="A23" s="12" t="s">
        <v>5</v>
      </c>
      <c r="B23" s="13">
        <v>200.55454717194809</v>
      </c>
      <c r="C23" s="13">
        <v>10631.751458563213</v>
      </c>
      <c r="D23" s="13">
        <v>1.8863735477037877E-2</v>
      </c>
      <c r="E23" s="13">
        <v>0.98496554761776456</v>
      </c>
      <c r="F23" s="13">
        <v>-20743.351604966771</v>
      </c>
      <c r="G23" s="13">
        <v>21144.460699310668</v>
      </c>
    </row>
    <row r="24" spans="1:7" x14ac:dyDescent="0.35">
      <c r="A24" s="3" t="s">
        <v>6</v>
      </c>
      <c r="B24" s="8">
        <v>32025.99571679872</v>
      </c>
      <c r="C24" s="8">
        <v>14821.869778875624</v>
      </c>
      <c r="D24" s="8">
        <v>2.1607257515136657</v>
      </c>
      <c r="E24" s="8">
        <v>3.171062817523259E-2</v>
      </c>
      <c r="F24" s="8">
        <v>2827.8103700220272</v>
      </c>
      <c r="G24" s="8">
        <v>61224.181063575408</v>
      </c>
    </row>
    <row r="25" spans="1:7" x14ac:dyDescent="0.35">
      <c r="A25" s="12" t="s">
        <v>7</v>
      </c>
      <c r="B25" s="13">
        <v>-3892.4757033272144</v>
      </c>
      <c r="C25" s="13">
        <v>11369.589352464216</v>
      </c>
      <c r="D25" s="13">
        <v>-0.34235851292936709</v>
      </c>
      <c r="E25" s="13">
        <v>0.73238198771250151</v>
      </c>
      <c r="F25" s="13">
        <v>-26289.87779784029</v>
      </c>
      <c r="G25" s="13">
        <v>18504.926391185862</v>
      </c>
    </row>
    <row r="26" spans="1:7" x14ac:dyDescent="0.35">
      <c r="A26" s="12" t="s">
        <v>8</v>
      </c>
      <c r="B26" s="13">
        <v>5148.7873599394497</v>
      </c>
      <c r="C26" s="13">
        <v>19315.573765947898</v>
      </c>
      <c r="D26" s="13">
        <v>0.26656145048180901</v>
      </c>
      <c r="E26" s="13">
        <v>0.79003667758077456</v>
      </c>
      <c r="F26" s="13">
        <v>-32901.722549497041</v>
      </c>
      <c r="G26" s="13">
        <v>43199.297269375944</v>
      </c>
    </row>
    <row r="27" spans="1:7" ht="16" thickBot="1" x14ac:dyDescent="0.4">
      <c r="A27" s="4" t="s">
        <v>9</v>
      </c>
      <c r="B27" s="9">
        <v>51328.97315946468</v>
      </c>
      <c r="C27" s="9">
        <v>18507.789921580938</v>
      </c>
      <c r="D27" s="9">
        <v>2.7733712872768632</v>
      </c>
      <c r="E27" s="9">
        <v>5.9855915947927925E-3</v>
      </c>
      <c r="F27" s="9">
        <v>14869.748476509747</v>
      </c>
      <c r="G27" s="9">
        <v>87788.197842419613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612C5-69F8-4A6B-81E0-2712D9106812}">
  <dimension ref="A1:N251"/>
  <sheetViews>
    <sheetView topLeftCell="A71" workbookViewId="0">
      <selection activeCell="H46" sqref="H46:L46"/>
    </sheetView>
  </sheetViews>
  <sheetFormatPr defaultRowHeight="15.5" x14ac:dyDescent="0.35"/>
  <cols>
    <col min="8" max="8" width="17.08203125" bestFit="1" customWidth="1"/>
    <col min="9" max="9" width="10.5" bestFit="1" customWidth="1"/>
    <col min="10" max="10" width="9.9140625" bestFit="1" customWidth="1"/>
    <col min="11" max="12" width="8.9140625" bestFit="1" customWidth="1"/>
    <col min="13" max="14" width="10.5" bestFit="1" customWidth="1"/>
  </cols>
  <sheetData>
    <row r="1" spans="1:14" x14ac:dyDescent="0.35">
      <c r="A1" s="2" t="s">
        <v>11</v>
      </c>
      <c r="B1" s="2" t="s">
        <v>0</v>
      </c>
      <c r="C1" s="2" t="s">
        <v>4</v>
      </c>
      <c r="D1" s="2" t="s">
        <v>6</v>
      </c>
      <c r="E1" s="2" t="s">
        <v>9</v>
      </c>
      <c r="H1" t="s">
        <v>13</v>
      </c>
    </row>
    <row r="2" spans="1:14" ht="16" thickBot="1" x14ac:dyDescent="0.4">
      <c r="A2" s="1">
        <v>221775</v>
      </c>
      <c r="B2" s="1">
        <v>85</v>
      </c>
      <c r="C2" s="1">
        <v>0</v>
      </c>
      <c r="D2" s="1">
        <v>0</v>
      </c>
      <c r="E2" s="1">
        <v>0</v>
      </c>
    </row>
    <row r="3" spans="1:14" x14ac:dyDescent="0.35">
      <c r="A3" s="1">
        <v>420000</v>
      </c>
      <c r="B3" s="1">
        <v>120</v>
      </c>
      <c r="C3" s="1">
        <v>0</v>
      </c>
      <c r="D3" s="1">
        <v>0</v>
      </c>
      <c r="E3" s="1">
        <v>0</v>
      </c>
      <c r="H3" s="6" t="s">
        <v>14</v>
      </c>
      <c r="I3" s="6"/>
    </row>
    <row r="4" spans="1:14" x14ac:dyDescent="0.35">
      <c r="A4" s="1">
        <v>204344</v>
      </c>
      <c r="B4" s="1">
        <v>70</v>
      </c>
      <c r="C4" s="1">
        <v>0</v>
      </c>
      <c r="D4" s="1">
        <v>0</v>
      </c>
      <c r="E4" s="1">
        <v>0</v>
      </c>
      <c r="H4" s="3" t="s">
        <v>15</v>
      </c>
      <c r="I4" s="3">
        <v>0.87138255577355639</v>
      </c>
    </row>
    <row r="5" spans="1:14" x14ac:dyDescent="0.35">
      <c r="A5" s="1">
        <v>305950</v>
      </c>
      <c r="B5" s="1">
        <v>140</v>
      </c>
      <c r="C5" s="1">
        <v>0</v>
      </c>
      <c r="D5" s="1">
        <v>0</v>
      </c>
      <c r="E5" s="1">
        <v>0</v>
      </c>
      <c r="H5" s="3" t="s">
        <v>16</v>
      </c>
      <c r="I5" s="3">
        <v>0.75930755850645504</v>
      </c>
    </row>
    <row r="6" spans="1:14" x14ac:dyDescent="0.35">
      <c r="A6" s="1">
        <v>207349</v>
      </c>
      <c r="B6" s="1">
        <v>90</v>
      </c>
      <c r="C6" s="1">
        <v>0</v>
      </c>
      <c r="D6" s="1">
        <v>0</v>
      </c>
      <c r="E6" s="1">
        <v>0</v>
      </c>
      <c r="H6" s="3" t="s">
        <v>17</v>
      </c>
      <c r="I6" s="3">
        <v>0.75028159195044708</v>
      </c>
    </row>
    <row r="7" spans="1:14" x14ac:dyDescent="0.35">
      <c r="A7" s="1">
        <v>233794</v>
      </c>
      <c r="B7" s="1">
        <v>90</v>
      </c>
      <c r="C7" s="1">
        <v>1</v>
      </c>
      <c r="D7" s="1">
        <v>0</v>
      </c>
      <c r="E7" s="1">
        <v>0</v>
      </c>
      <c r="H7" s="3" t="s">
        <v>18</v>
      </c>
      <c r="I7" s="3">
        <v>62210.032836296763</v>
      </c>
    </row>
    <row r="8" spans="1:14" ht="16" thickBot="1" x14ac:dyDescent="0.4">
      <c r="A8" s="1">
        <v>297500</v>
      </c>
      <c r="B8" s="1">
        <v>95</v>
      </c>
      <c r="C8" s="1">
        <v>0</v>
      </c>
      <c r="D8" s="1">
        <v>0</v>
      </c>
      <c r="E8" s="1">
        <v>0</v>
      </c>
      <c r="H8" s="4" t="s">
        <v>19</v>
      </c>
      <c r="I8" s="4">
        <v>250</v>
      </c>
    </row>
    <row r="9" spans="1:14" x14ac:dyDescent="0.35">
      <c r="A9" s="1">
        <v>167682</v>
      </c>
      <c r="B9" s="1">
        <v>110</v>
      </c>
      <c r="C9" s="1">
        <v>0</v>
      </c>
      <c r="D9" s="1">
        <v>0</v>
      </c>
      <c r="E9" s="1">
        <v>0</v>
      </c>
    </row>
    <row r="10" spans="1:14" ht="16" thickBot="1" x14ac:dyDescent="0.4">
      <c r="A10" s="1">
        <v>96000</v>
      </c>
      <c r="B10" s="1">
        <v>34</v>
      </c>
      <c r="C10" s="1">
        <v>0</v>
      </c>
      <c r="D10" s="1">
        <v>0</v>
      </c>
      <c r="E10" s="1">
        <v>0</v>
      </c>
      <c r="H10" t="s">
        <v>20</v>
      </c>
    </row>
    <row r="11" spans="1:14" x14ac:dyDescent="0.35">
      <c r="A11" s="1">
        <v>249420</v>
      </c>
      <c r="B11" s="1">
        <v>45</v>
      </c>
      <c r="C11" s="1">
        <v>0</v>
      </c>
      <c r="D11" s="1">
        <v>0</v>
      </c>
      <c r="E11" s="1">
        <v>0</v>
      </c>
      <c r="H11" s="5"/>
      <c r="I11" s="5" t="s">
        <v>25</v>
      </c>
      <c r="J11" s="5" t="s">
        <v>26</v>
      </c>
      <c r="K11" s="5" t="s">
        <v>27</v>
      </c>
      <c r="L11" s="5" t="s">
        <v>28</v>
      </c>
      <c r="M11" s="5" t="s">
        <v>29</v>
      </c>
    </row>
    <row r="12" spans="1:14" x14ac:dyDescent="0.35">
      <c r="A12" s="1">
        <v>137631</v>
      </c>
      <c r="B12" s="1">
        <v>60</v>
      </c>
      <c r="C12" s="1">
        <v>0</v>
      </c>
      <c r="D12" s="1">
        <v>0</v>
      </c>
      <c r="E12" s="1">
        <v>0</v>
      </c>
      <c r="H12" s="3" t="s">
        <v>21</v>
      </c>
      <c r="I12" s="3">
        <v>9</v>
      </c>
      <c r="J12" s="3">
        <v>2930133270256.6982</v>
      </c>
      <c r="K12" s="3">
        <v>325570363361.85535</v>
      </c>
      <c r="L12" s="3">
        <v>84.124791931678331</v>
      </c>
      <c r="M12" s="3">
        <v>3.986805874339669E-69</v>
      </c>
    </row>
    <row r="13" spans="1:14" x14ac:dyDescent="0.35">
      <c r="A13" s="1">
        <v>270405</v>
      </c>
      <c r="B13" s="1">
        <v>105</v>
      </c>
      <c r="C13" s="1">
        <v>0</v>
      </c>
      <c r="D13" s="1">
        <v>1</v>
      </c>
      <c r="E13" s="1">
        <v>0</v>
      </c>
      <c r="H13" s="3" t="s">
        <v>22</v>
      </c>
      <c r="I13" s="3">
        <v>240</v>
      </c>
      <c r="J13" s="3">
        <v>928821164518.34912</v>
      </c>
      <c r="K13" s="3">
        <v>3870088185.4931211</v>
      </c>
      <c r="L13" s="3"/>
      <c r="M13" s="3"/>
    </row>
    <row r="14" spans="1:14" ht="16" thickBot="1" x14ac:dyDescent="0.4">
      <c r="A14" s="1">
        <v>691164</v>
      </c>
      <c r="B14" s="1">
        <v>220</v>
      </c>
      <c r="C14" s="1">
        <v>0</v>
      </c>
      <c r="D14" s="1">
        <v>0</v>
      </c>
      <c r="E14" s="1">
        <v>0</v>
      </c>
      <c r="H14" s="4" t="s">
        <v>23</v>
      </c>
      <c r="I14" s="4">
        <v>249</v>
      </c>
      <c r="J14" s="4">
        <v>3858954434775.0474</v>
      </c>
      <c r="K14" s="4"/>
      <c r="L14" s="4"/>
      <c r="M14" s="4"/>
    </row>
    <row r="15" spans="1:14" ht="16" thickBot="1" x14ac:dyDescent="0.4">
      <c r="A15" s="1">
        <v>195630</v>
      </c>
      <c r="B15" s="1">
        <v>80</v>
      </c>
      <c r="C15" s="1">
        <v>0</v>
      </c>
      <c r="D15" s="1">
        <v>1</v>
      </c>
      <c r="E15" s="1">
        <v>0</v>
      </c>
    </row>
    <row r="16" spans="1:14" x14ac:dyDescent="0.35">
      <c r="A16" s="1">
        <v>129218</v>
      </c>
      <c r="B16" s="1">
        <v>34</v>
      </c>
      <c r="C16" s="1">
        <v>0</v>
      </c>
      <c r="D16" s="1">
        <v>0</v>
      </c>
      <c r="E16" s="1">
        <v>0</v>
      </c>
      <c r="H16" s="5"/>
      <c r="I16" s="5" t="s">
        <v>30</v>
      </c>
      <c r="J16" s="5" t="s">
        <v>18</v>
      </c>
      <c r="K16" s="5" t="s">
        <v>31</v>
      </c>
      <c r="L16" s="5" t="s">
        <v>32</v>
      </c>
      <c r="M16" s="5" t="s">
        <v>33</v>
      </c>
      <c r="N16" s="5" t="s">
        <v>34</v>
      </c>
    </row>
    <row r="17" spans="1:14" x14ac:dyDescent="0.35">
      <c r="A17" s="1">
        <v>228000</v>
      </c>
      <c r="B17" s="1">
        <v>100</v>
      </c>
      <c r="C17" s="1">
        <v>0</v>
      </c>
      <c r="D17" s="1">
        <v>0</v>
      </c>
      <c r="E17" s="1">
        <v>0</v>
      </c>
      <c r="H17" s="3" t="s">
        <v>24</v>
      </c>
      <c r="I17" s="8">
        <v>-53490.318004308312</v>
      </c>
      <c r="J17" s="8">
        <v>14517.416438404543</v>
      </c>
      <c r="K17" s="8">
        <v>-3.6845617972909008</v>
      </c>
      <c r="L17" s="8">
        <v>2.8317083879186362E-4</v>
      </c>
      <c r="M17" s="8">
        <v>-82088.142313744916</v>
      </c>
      <c r="N17" s="3">
        <v>-24892.493694871711</v>
      </c>
    </row>
    <row r="18" spans="1:14" x14ac:dyDescent="0.35">
      <c r="A18" s="1">
        <v>242960</v>
      </c>
      <c r="B18" s="1">
        <v>70</v>
      </c>
      <c r="C18" s="1">
        <v>0</v>
      </c>
      <c r="D18" s="1">
        <v>0</v>
      </c>
      <c r="E18" s="1">
        <v>0</v>
      </c>
      <c r="H18" s="3" t="s">
        <v>0</v>
      </c>
      <c r="I18" s="8">
        <v>3428.3373066345121</v>
      </c>
      <c r="J18" s="8">
        <v>212.70762178047156</v>
      </c>
      <c r="K18" s="8">
        <v>16.117604427794245</v>
      </c>
      <c r="L18" s="8">
        <v>4.2073272864103447E-40</v>
      </c>
      <c r="M18" s="8">
        <v>3009.3250655263737</v>
      </c>
      <c r="N18" s="3">
        <v>3847.3495477426504</v>
      </c>
    </row>
    <row r="19" spans="1:14" x14ac:dyDescent="0.35">
      <c r="A19" s="1">
        <v>159268</v>
      </c>
      <c r="B19" s="1">
        <v>50</v>
      </c>
      <c r="C19" s="1">
        <v>1</v>
      </c>
      <c r="D19" s="1">
        <v>0</v>
      </c>
      <c r="E19" s="1">
        <v>0</v>
      </c>
      <c r="H19" s="12" t="s">
        <v>1</v>
      </c>
      <c r="I19" s="13">
        <v>-9435.4771730622342</v>
      </c>
      <c r="J19" s="13">
        <v>5986.1294161243777</v>
      </c>
      <c r="K19" s="13">
        <v>-1.5762233852891008</v>
      </c>
      <c r="L19" s="13">
        <v>0.11629152941878082</v>
      </c>
      <c r="M19" s="8">
        <v>-21227.539353148662</v>
      </c>
      <c r="N19" s="3">
        <v>2356.5850070241959</v>
      </c>
    </row>
    <row r="20" spans="1:14" x14ac:dyDescent="0.35">
      <c r="A20" s="1">
        <v>137632</v>
      </c>
      <c r="B20" s="1">
        <v>68</v>
      </c>
      <c r="C20" s="1">
        <v>0</v>
      </c>
      <c r="D20" s="1">
        <v>0</v>
      </c>
      <c r="E20" s="1">
        <v>0</v>
      </c>
      <c r="H20" s="3" t="s">
        <v>2</v>
      </c>
      <c r="I20" s="8">
        <v>21142.280442081465</v>
      </c>
      <c r="J20" s="8">
        <v>9953.5081901200538</v>
      </c>
      <c r="K20" s="8">
        <v>2.1241033852835418</v>
      </c>
      <c r="L20" s="8">
        <v>3.4684463227135094E-2</v>
      </c>
      <c r="M20" s="8">
        <v>1534.8881976474877</v>
      </c>
      <c r="N20" s="3">
        <v>40749.672686515441</v>
      </c>
    </row>
    <row r="21" spans="1:14" x14ac:dyDescent="0.35">
      <c r="A21" s="1">
        <v>175015</v>
      </c>
      <c r="B21" s="1">
        <v>70</v>
      </c>
      <c r="C21" s="1">
        <v>0</v>
      </c>
      <c r="D21" s="1">
        <v>0</v>
      </c>
      <c r="E21" s="1">
        <v>0</v>
      </c>
      <c r="H21" s="3" t="s">
        <v>3</v>
      </c>
      <c r="I21" s="8">
        <v>-1971.0981017504748</v>
      </c>
      <c r="J21" s="8">
        <v>8268.3142922646366</v>
      </c>
      <c r="K21" s="8">
        <v>-0.238391772745567</v>
      </c>
      <c r="L21" s="8">
        <v>0.81178066517590941</v>
      </c>
      <c r="M21" s="8">
        <v>-18258.830872153394</v>
      </c>
      <c r="N21" s="3">
        <v>14316.634668652445</v>
      </c>
    </row>
    <row r="22" spans="1:14" x14ac:dyDescent="0.35">
      <c r="A22" s="1">
        <v>205546</v>
      </c>
      <c r="B22" s="1">
        <v>70</v>
      </c>
      <c r="C22" s="1">
        <v>1</v>
      </c>
      <c r="D22" s="1">
        <v>0</v>
      </c>
      <c r="E22" s="1">
        <v>0</v>
      </c>
      <c r="H22" s="12" t="s">
        <v>4</v>
      </c>
      <c r="I22" s="13">
        <v>22512.529106413269</v>
      </c>
      <c r="J22" s="13">
        <v>13510.621214928027</v>
      </c>
      <c r="K22" s="13">
        <v>1.6662837887527289</v>
      </c>
      <c r="L22" s="13">
        <v>9.6961457610911336E-2</v>
      </c>
      <c r="M22" s="8">
        <v>-4102.0116732904353</v>
      </c>
      <c r="N22" s="3">
        <v>49127.069886116973</v>
      </c>
    </row>
    <row r="23" spans="1:14" x14ac:dyDescent="0.35">
      <c r="A23" s="1">
        <v>201339</v>
      </c>
      <c r="B23" s="1">
        <v>95</v>
      </c>
      <c r="C23" s="1">
        <v>0</v>
      </c>
      <c r="D23" s="1">
        <v>0</v>
      </c>
      <c r="E23" s="1">
        <v>0</v>
      </c>
      <c r="H23" s="12" t="s">
        <v>6</v>
      </c>
      <c r="I23" s="13">
        <v>32012.354630813603</v>
      </c>
      <c r="J23" s="13">
        <v>14773.355505940186</v>
      </c>
      <c r="K23" s="13">
        <v>2.166898008914889</v>
      </c>
      <c r="L23" s="13">
        <v>3.1226927376983432E-2</v>
      </c>
      <c r="M23" s="8">
        <v>2910.3565575148059</v>
      </c>
      <c r="N23" s="3">
        <v>61114.352704112403</v>
      </c>
    </row>
    <row r="24" spans="1:14" x14ac:dyDescent="0.35">
      <c r="A24" s="1">
        <v>159712</v>
      </c>
      <c r="B24" s="1">
        <v>55</v>
      </c>
      <c r="C24" s="1">
        <v>0</v>
      </c>
      <c r="D24" s="1">
        <v>0</v>
      </c>
      <c r="E24" s="1">
        <v>0</v>
      </c>
      <c r="H24" s="12" t="s">
        <v>7</v>
      </c>
      <c r="I24" s="13">
        <v>-3907.4991720804192</v>
      </c>
      <c r="J24" s="13">
        <v>11318.016385591765</v>
      </c>
      <c r="K24" s="13">
        <v>-0.34524593700489808</v>
      </c>
      <c r="L24" s="13">
        <v>0.73021187877732263</v>
      </c>
      <c r="M24" s="8">
        <v>-26202.832883816889</v>
      </c>
      <c r="N24" s="3">
        <v>18387.834539656047</v>
      </c>
    </row>
    <row r="25" spans="1:14" x14ac:dyDescent="0.35">
      <c r="A25" s="1">
        <v>285475</v>
      </c>
      <c r="B25" s="1">
        <v>80</v>
      </c>
      <c r="C25" s="1">
        <v>0</v>
      </c>
      <c r="D25" s="1">
        <v>0</v>
      </c>
      <c r="E25" s="1">
        <v>0</v>
      </c>
      <c r="H25" s="12" t="s">
        <v>8</v>
      </c>
      <c r="I25" s="13">
        <v>5211.631731447218</v>
      </c>
      <c r="J25" s="13">
        <v>18986.436993707641</v>
      </c>
      <c r="K25" s="13">
        <v>0.2744923512070444</v>
      </c>
      <c r="L25" s="13">
        <v>0.78394240774834245</v>
      </c>
      <c r="M25" s="8">
        <v>-32189.705600990077</v>
      </c>
      <c r="N25" s="3">
        <v>42612.969063884513</v>
      </c>
    </row>
    <row r="26" spans="1:14" ht="16" thickBot="1" x14ac:dyDescent="0.4">
      <c r="A26" s="1">
        <v>235000</v>
      </c>
      <c r="B26" s="1">
        <v>97</v>
      </c>
      <c r="C26" s="1">
        <v>0</v>
      </c>
      <c r="D26" s="1">
        <v>0</v>
      </c>
      <c r="E26" s="1">
        <v>0</v>
      </c>
      <c r="H26" s="4" t="s">
        <v>9</v>
      </c>
      <c r="I26" s="9">
        <v>51330.597900735833</v>
      </c>
      <c r="J26" s="9">
        <v>18469.005529213679</v>
      </c>
      <c r="K26" s="9">
        <v>2.779283260246078</v>
      </c>
      <c r="L26" s="9">
        <v>5.8792861365608148E-3</v>
      </c>
      <c r="M26" s="9">
        <v>14948.54758651946</v>
      </c>
      <c r="N26" s="4">
        <v>87712.648214952205</v>
      </c>
    </row>
    <row r="27" spans="1:14" x14ac:dyDescent="0.35">
      <c r="A27" s="1">
        <v>378637</v>
      </c>
      <c r="B27" s="1">
        <v>110</v>
      </c>
      <c r="C27" s="1">
        <v>0</v>
      </c>
      <c r="D27" s="1">
        <v>0</v>
      </c>
      <c r="E27" s="1">
        <v>0</v>
      </c>
    </row>
    <row r="28" spans="1:14" x14ac:dyDescent="0.35">
      <c r="A28" s="1">
        <v>149652</v>
      </c>
      <c r="B28" s="1">
        <v>70</v>
      </c>
      <c r="C28" s="1">
        <v>1</v>
      </c>
      <c r="D28" s="1">
        <v>0</v>
      </c>
      <c r="E28" s="1">
        <v>0</v>
      </c>
      <c r="H28" t="s">
        <v>13</v>
      </c>
    </row>
    <row r="29" spans="1:14" ht="16" thickBot="1" x14ac:dyDescent="0.4">
      <c r="A29" s="1">
        <v>366617</v>
      </c>
      <c r="B29" s="1">
        <v>100</v>
      </c>
      <c r="C29" s="1">
        <v>0</v>
      </c>
      <c r="D29" s="1">
        <v>0</v>
      </c>
      <c r="E29" s="1">
        <v>0</v>
      </c>
    </row>
    <row r="30" spans="1:14" x14ac:dyDescent="0.35">
      <c r="A30" s="1">
        <v>99200</v>
      </c>
      <c r="B30" s="1">
        <v>50</v>
      </c>
      <c r="C30" s="1">
        <v>0</v>
      </c>
      <c r="D30" s="1">
        <v>0</v>
      </c>
      <c r="E30" s="1">
        <v>0</v>
      </c>
      <c r="H30" s="6" t="s">
        <v>14</v>
      </c>
      <c r="I30" s="6"/>
    </row>
    <row r="31" spans="1:14" x14ac:dyDescent="0.35">
      <c r="A31" s="1">
        <v>198034</v>
      </c>
      <c r="B31" s="1">
        <v>80</v>
      </c>
      <c r="C31" s="1">
        <v>0</v>
      </c>
      <c r="D31" s="1">
        <v>0</v>
      </c>
      <c r="E31" s="1">
        <v>0</v>
      </c>
      <c r="H31" s="3" t="s">
        <v>15</v>
      </c>
      <c r="I31" s="3">
        <v>0.8713498516112389</v>
      </c>
    </row>
    <row r="32" spans="1:14" x14ac:dyDescent="0.35">
      <c r="A32" s="1">
        <v>153258</v>
      </c>
      <c r="B32" s="1">
        <v>60</v>
      </c>
      <c r="C32" s="1">
        <v>0</v>
      </c>
      <c r="D32" s="1">
        <v>0</v>
      </c>
      <c r="E32" s="1">
        <v>1</v>
      </c>
      <c r="H32" s="3" t="s">
        <v>16</v>
      </c>
      <c r="I32" s="3">
        <v>0.759250563902928</v>
      </c>
    </row>
    <row r="33" spans="1:14" x14ac:dyDescent="0.35">
      <c r="A33" s="1">
        <v>201940</v>
      </c>
      <c r="B33" s="1">
        <v>80</v>
      </c>
      <c r="C33" s="1">
        <v>0</v>
      </c>
      <c r="D33" s="1">
        <v>0</v>
      </c>
      <c r="E33" s="1">
        <v>0</v>
      </c>
      <c r="H33" s="3" t="s">
        <v>17</v>
      </c>
      <c r="I33" s="3">
        <v>0.75125888137688412</v>
      </c>
    </row>
    <row r="34" spans="1:14" x14ac:dyDescent="0.35">
      <c r="A34" s="1">
        <v>393600</v>
      </c>
      <c r="B34" s="1">
        <v>120</v>
      </c>
      <c r="C34" s="1">
        <v>0</v>
      </c>
      <c r="D34" s="1">
        <v>1</v>
      </c>
      <c r="E34" s="1">
        <v>1</v>
      </c>
      <c r="H34" s="3" t="s">
        <v>18</v>
      </c>
      <c r="I34" s="3">
        <v>62088.181972489023</v>
      </c>
    </row>
    <row r="35" spans="1:14" ht="16" thickBot="1" x14ac:dyDescent="0.4">
      <c r="A35" s="1">
        <v>490000</v>
      </c>
      <c r="B35" s="1">
        <v>150</v>
      </c>
      <c r="C35" s="1">
        <v>0</v>
      </c>
      <c r="D35" s="1">
        <v>0</v>
      </c>
      <c r="E35" s="1">
        <v>0</v>
      </c>
      <c r="H35" s="4" t="s">
        <v>19</v>
      </c>
      <c r="I35" s="4">
        <v>250</v>
      </c>
    </row>
    <row r="36" spans="1:14" x14ac:dyDescent="0.35">
      <c r="A36" s="1">
        <v>351592</v>
      </c>
      <c r="B36" s="1">
        <v>130</v>
      </c>
      <c r="C36" s="1">
        <v>1</v>
      </c>
      <c r="D36" s="1">
        <v>0</v>
      </c>
      <c r="E36" s="1">
        <v>0</v>
      </c>
    </row>
    <row r="37" spans="1:14" ht="16" thickBot="1" x14ac:dyDescent="0.4">
      <c r="A37" s="1">
        <v>93157</v>
      </c>
      <c r="B37" s="1">
        <v>50</v>
      </c>
      <c r="C37" s="1">
        <v>0</v>
      </c>
      <c r="D37" s="1">
        <v>0</v>
      </c>
      <c r="E37" s="1">
        <v>0</v>
      </c>
      <c r="H37" t="s">
        <v>20</v>
      </c>
    </row>
    <row r="38" spans="1:14" x14ac:dyDescent="0.35">
      <c r="A38" s="1">
        <v>178501</v>
      </c>
      <c r="B38" s="1">
        <v>90</v>
      </c>
      <c r="C38" s="1">
        <v>0</v>
      </c>
      <c r="D38" s="1">
        <v>0</v>
      </c>
      <c r="E38" s="1">
        <v>0</v>
      </c>
      <c r="H38" s="5"/>
      <c r="I38" s="5" t="s">
        <v>25</v>
      </c>
      <c r="J38" s="5" t="s">
        <v>26</v>
      </c>
      <c r="K38" s="5" t="s">
        <v>27</v>
      </c>
      <c r="L38" s="5" t="s">
        <v>28</v>
      </c>
      <c r="M38" s="5" t="s">
        <v>29</v>
      </c>
    </row>
    <row r="39" spans="1:14" x14ac:dyDescent="0.35">
      <c r="A39" s="1">
        <v>218700</v>
      </c>
      <c r="B39" s="1">
        <v>80</v>
      </c>
      <c r="C39" s="1">
        <v>0</v>
      </c>
      <c r="D39" s="1">
        <v>1</v>
      </c>
      <c r="E39" s="1">
        <v>0</v>
      </c>
      <c r="H39" s="3" t="s">
        <v>21</v>
      </c>
      <c r="I39" s="3">
        <v>8</v>
      </c>
      <c r="J39" s="3">
        <v>2929913330678.6597</v>
      </c>
      <c r="K39" s="3">
        <v>366239166334.83246</v>
      </c>
      <c r="L39" s="3">
        <v>95.005095789106562</v>
      </c>
      <c r="M39" s="3">
        <v>4.0682161297382531E-70</v>
      </c>
    </row>
    <row r="40" spans="1:14" x14ac:dyDescent="0.35">
      <c r="A40" s="1">
        <v>147248</v>
      </c>
      <c r="B40" s="1">
        <v>80</v>
      </c>
      <c r="C40" s="1">
        <v>0</v>
      </c>
      <c r="D40" s="1">
        <v>0</v>
      </c>
      <c r="E40" s="1">
        <v>0</v>
      </c>
      <c r="H40" s="3" t="s">
        <v>22</v>
      </c>
      <c r="I40" s="3">
        <v>241</v>
      </c>
      <c r="J40" s="3">
        <v>929041104096.38757</v>
      </c>
      <c r="K40" s="3">
        <v>3854942340.648911</v>
      </c>
      <c r="L40" s="3"/>
      <c r="M40" s="3"/>
    </row>
    <row r="41" spans="1:14" ht="16" thickBot="1" x14ac:dyDescent="0.4">
      <c r="A41" s="1">
        <v>230900</v>
      </c>
      <c r="B41" s="1">
        <v>65</v>
      </c>
      <c r="C41" s="1">
        <v>0</v>
      </c>
      <c r="D41" s="1">
        <v>0</v>
      </c>
      <c r="E41" s="1">
        <v>0</v>
      </c>
      <c r="H41" s="4" t="s">
        <v>23</v>
      </c>
      <c r="I41" s="4">
        <v>249</v>
      </c>
      <c r="J41" s="4">
        <v>3858954434775.0474</v>
      </c>
      <c r="K41" s="4"/>
      <c r="L41" s="4"/>
      <c r="M41" s="4"/>
    </row>
    <row r="42" spans="1:14" ht="16" thickBot="1" x14ac:dyDescent="0.4">
      <c r="A42" s="1">
        <v>147248</v>
      </c>
      <c r="B42" s="1">
        <v>50</v>
      </c>
      <c r="C42" s="1">
        <v>0</v>
      </c>
      <c r="D42" s="1">
        <v>0</v>
      </c>
      <c r="E42" s="1">
        <v>0</v>
      </c>
    </row>
    <row r="43" spans="1:14" x14ac:dyDescent="0.35">
      <c r="A43" s="1">
        <v>282500</v>
      </c>
      <c r="B43" s="1">
        <v>93</v>
      </c>
      <c r="C43" s="1">
        <v>0</v>
      </c>
      <c r="D43" s="1">
        <v>0</v>
      </c>
      <c r="E43" s="1">
        <v>0</v>
      </c>
      <c r="H43" s="5"/>
      <c r="I43" s="5" t="s">
        <v>30</v>
      </c>
      <c r="J43" s="5" t="s">
        <v>18</v>
      </c>
      <c r="K43" s="5" t="s">
        <v>31</v>
      </c>
      <c r="L43" s="5" t="s">
        <v>32</v>
      </c>
      <c r="M43" s="5" t="s">
        <v>33</v>
      </c>
      <c r="N43" s="5" t="s">
        <v>34</v>
      </c>
    </row>
    <row r="44" spans="1:14" x14ac:dyDescent="0.35">
      <c r="A44" s="1">
        <v>283000</v>
      </c>
      <c r="B44" s="1">
        <v>100</v>
      </c>
      <c r="C44" s="1">
        <v>0</v>
      </c>
      <c r="D44" s="1">
        <v>0</v>
      </c>
      <c r="E44" s="1">
        <v>0</v>
      </c>
      <c r="H44" s="3" t="s">
        <v>24</v>
      </c>
      <c r="I44" s="8">
        <v>-53871.887576449444</v>
      </c>
      <c r="J44" s="8">
        <v>14400.64876600346</v>
      </c>
      <c r="K44" s="8">
        <v>-3.7409347628579264</v>
      </c>
      <c r="L44" s="8">
        <v>2.2918349391089064E-4</v>
      </c>
      <c r="M44" s="8">
        <v>-82239.095013575658</v>
      </c>
      <c r="N44" s="8">
        <v>-25504.680139323234</v>
      </c>
    </row>
    <row r="45" spans="1:14" x14ac:dyDescent="0.35">
      <c r="A45" s="1">
        <v>159270</v>
      </c>
      <c r="B45" s="1">
        <v>60</v>
      </c>
      <c r="C45" s="1">
        <v>0</v>
      </c>
      <c r="D45" s="1">
        <v>0</v>
      </c>
      <c r="E45" s="1">
        <v>0</v>
      </c>
      <c r="H45" s="3" t="s">
        <v>0</v>
      </c>
      <c r="I45" s="8">
        <v>3434.4720454016165</v>
      </c>
      <c r="J45" s="8">
        <v>210.73164313430939</v>
      </c>
      <c r="K45" s="8">
        <v>16.297846845965427</v>
      </c>
      <c r="L45" s="8">
        <v>9.2883222355522595E-41</v>
      </c>
      <c r="M45" s="8">
        <v>3019.361008982914</v>
      </c>
      <c r="N45" s="8">
        <v>3849.583081820319</v>
      </c>
    </row>
    <row r="46" spans="1:14" x14ac:dyDescent="0.35">
      <c r="A46" s="1">
        <v>440600</v>
      </c>
      <c r="B46" s="1">
        <v>100</v>
      </c>
      <c r="C46" s="1">
        <v>0</v>
      </c>
      <c r="D46" s="1">
        <v>0</v>
      </c>
      <c r="E46" s="1">
        <v>0</v>
      </c>
      <c r="H46" s="12" t="s">
        <v>1</v>
      </c>
      <c r="I46" s="13">
        <v>-9695.0199546834101</v>
      </c>
      <c r="J46" s="13">
        <v>5874.7618773851482</v>
      </c>
      <c r="K46" s="13">
        <v>-1.6502830509614894</v>
      </c>
      <c r="L46" s="13">
        <v>0.10018767111607232</v>
      </c>
      <c r="M46" s="8">
        <v>-21267.456136373243</v>
      </c>
      <c r="N46" s="8">
        <v>1877.4162270064244</v>
      </c>
    </row>
    <row r="47" spans="1:14" x14ac:dyDescent="0.35">
      <c r="A47" s="1">
        <v>185112</v>
      </c>
      <c r="B47" s="1">
        <v>60</v>
      </c>
      <c r="C47" s="1">
        <v>0</v>
      </c>
      <c r="D47" s="1">
        <v>0</v>
      </c>
      <c r="E47" s="1">
        <v>0</v>
      </c>
      <c r="H47" s="3" t="s">
        <v>2</v>
      </c>
      <c r="I47" s="8">
        <v>21075.898736974839</v>
      </c>
      <c r="J47" s="8">
        <v>9930.1241044939125</v>
      </c>
      <c r="K47" s="8">
        <v>2.1224204768434736</v>
      </c>
      <c r="L47" s="8">
        <v>3.4822639841498838E-2</v>
      </c>
      <c r="M47" s="8">
        <v>1514.9820778872709</v>
      </c>
      <c r="N47" s="8">
        <v>40636.815396062404</v>
      </c>
    </row>
    <row r="48" spans="1:14" x14ac:dyDescent="0.35">
      <c r="A48" s="1">
        <v>178500</v>
      </c>
      <c r="B48" s="1">
        <v>57</v>
      </c>
      <c r="C48" s="1">
        <v>0</v>
      </c>
      <c r="D48" s="1">
        <v>0</v>
      </c>
      <c r="E48" s="1">
        <v>0</v>
      </c>
      <c r="H48" s="12" t="s">
        <v>4</v>
      </c>
      <c r="I48" s="13">
        <v>22474.06330267193</v>
      </c>
      <c r="J48" s="13">
        <v>13483.196276043971</v>
      </c>
      <c r="K48" s="13">
        <v>1.666820154698951</v>
      </c>
      <c r="L48" s="13">
        <v>9.6849188129947361E-2</v>
      </c>
      <c r="M48" s="8">
        <v>-4085.8946473458236</v>
      </c>
      <c r="N48" s="8">
        <v>49034.021252689679</v>
      </c>
    </row>
    <row r="49" spans="1:14" x14ac:dyDescent="0.35">
      <c r="A49" s="1">
        <v>420708</v>
      </c>
      <c r="B49" s="1">
        <v>111</v>
      </c>
      <c r="C49" s="1">
        <v>0</v>
      </c>
      <c r="D49" s="1">
        <v>0</v>
      </c>
      <c r="E49" s="1">
        <v>0</v>
      </c>
      <c r="H49" s="3" t="s">
        <v>6</v>
      </c>
      <c r="I49" s="8">
        <v>31839.258717590139</v>
      </c>
      <c r="J49" s="8">
        <v>14726.599521116665</v>
      </c>
      <c r="K49" s="8">
        <v>2.16202380406525</v>
      </c>
      <c r="L49" s="8">
        <v>3.1600978004242268E-2</v>
      </c>
      <c r="M49" s="8">
        <v>2829.9751605037964</v>
      </c>
      <c r="N49" s="8">
        <v>60848.542274676482</v>
      </c>
    </row>
    <row r="50" spans="1:14" x14ac:dyDescent="0.35">
      <c r="A50" s="1">
        <v>131622</v>
      </c>
      <c r="B50" s="1">
        <v>55</v>
      </c>
      <c r="C50" s="1">
        <v>1</v>
      </c>
      <c r="D50" s="1">
        <v>0</v>
      </c>
      <c r="E50" s="1">
        <v>0</v>
      </c>
      <c r="H50" s="12" t="s">
        <v>7</v>
      </c>
      <c r="I50" s="13">
        <v>-3875.9220443307099</v>
      </c>
      <c r="J50" s="13">
        <v>11295.074157086634</v>
      </c>
      <c r="K50" s="13">
        <v>-0.3431515358311234</v>
      </c>
      <c r="L50" s="13">
        <v>0.73178360373444717</v>
      </c>
      <c r="M50" s="8">
        <v>-26125.59404440142</v>
      </c>
      <c r="N50" s="8">
        <v>18373.749955740001</v>
      </c>
    </row>
    <row r="51" spans="1:14" x14ac:dyDescent="0.35">
      <c r="A51" s="1">
        <v>161672</v>
      </c>
      <c r="B51" s="1">
        <v>90</v>
      </c>
      <c r="C51" s="1">
        <v>0</v>
      </c>
      <c r="D51" s="1">
        <v>0</v>
      </c>
      <c r="E51" s="1">
        <v>0</v>
      </c>
      <c r="H51" s="12" t="s">
        <v>8</v>
      </c>
      <c r="I51" s="13">
        <v>5097.1753869449658</v>
      </c>
      <c r="J51" s="13">
        <v>18943.188668856019</v>
      </c>
      <c r="K51" s="13">
        <v>0.26907694771182283</v>
      </c>
      <c r="L51" s="13">
        <v>0.78810068590375726</v>
      </c>
      <c r="M51" s="8">
        <v>-32218.182498781018</v>
      </c>
      <c r="N51" s="8">
        <v>42412.533272670953</v>
      </c>
    </row>
    <row r="52" spans="1:14" ht="16" thickBot="1" x14ac:dyDescent="0.4">
      <c r="A52" s="1">
        <v>209750</v>
      </c>
      <c r="B52" s="1">
        <v>95</v>
      </c>
      <c r="C52" s="1">
        <v>0</v>
      </c>
      <c r="D52" s="1">
        <v>0</v>
      </c>
      <c r="E52" s="1">
        <v>0</v>
      </c>
      <c r="H52" s="4" t="s">
        <v>9</v>
      </c>
      <c r="I52" s="9">
        <v>51395.788495083601</v>
      </c>
      <c r="J52" s="9">
        <v>18430.809639500665</v>
      </c>
      <c r="K52" s="9">
        <v>2.7885800732775641</v>
      </c>
      <c r="L52" s="9">
        <v>5.7165836896986627E-3</v>
      </c>
      <c r="M52" s="9">
        <v>15089.743623537215</v>
      </c>
      <c r="N52" s="9">
        <v>87701.833366629988</v>
      </c>
    </row>
    <row r="53" spans="1:14" x14ac:dyDescent="0.35">
      <c r="A53" s="1">
        <v>180300</v>
      </c>
      <c r="B53" s="1">
        <v>85</v>
      </c>
      <c r="C53" s="1">
        <v>0</v>
      </c>
      <c r="D53" s="1">
        <v>0</v>
      </c>
      <c r="E53" s="1">
        <v>0</v>
      </c>
    </row>
    <row r="54" spans="1:14" x14ac:dyDescent="0.35">
      <c r="A54" s="1">
        <v>171300</v>
      </c>
      <c r="B54" s="1">
        <v>60</v>
      </c>
      <c r="C54" s="1">
        <v>0</v>
      </c>
      <c r="D54" s="1">
        <v>0</v>
      </c>
      <c r="E54" s="1">
        <v>0</v>
      </c>
      <c r="H54" t="s">
        <v>13</v>
      </c>
    </row>
    <row r="55" spans="1:14" ht="16" thickBot="1" x14ac:dyDescent="0.4">
      <c r="A55" s="1">
        <v>221800</v>
      </c>
      <c r="B55" s="1">
        <v>65</v>
      </c>
      <c r="C55" s="1">
        <v>0</v>
      </c>
      <c r="D55" s="1">
        <v>0</v>
      </c>
      <c r="E55" s="1">
        <v>0</v>
      </c>
    </row>
    <row r="56" spans="1:14" x14ac:dyDescent="0.35">
      <c r="A56" s="1">
        <v>143642</v>
      </c>
      <c r="B56" s="1">
        <v>105</v>
      </c>
      <c r="C56" s="1">
        <v>0</v>
      </c>
      <c r="D56" s="1">
        <v>0</v>
      </c>
      <c r="E56" s="1">
        <v>0</v>
      </c>
      <c r="H56" s="6" t="s">
        <v>14</v>
      </c>
      <c r="I56" s="6"/>
    </row>
    <row r="57" spans="1:14" x14ac:dyDescent="0.35">
      <c r="A57" s="1">
        <v>279471</v>
      </c>
      <c r="B57" s="1">
        <v>95</v>
      </c>
      <c r="C57" s="1">
        <v>0</v>
      </c>
      <c r="D57" s="1">
        <v>0</v>
      </c>
      <c r="E57" s="1">
        <v>0</v>
      </c>
      <c r="H57" s="3" t="s">
        <v>15</v>
      </c>
      <c r="I57" s="3">
        <v>0.87130834770176324</v>
      </c>
    </row>
    <row r="58" spans="1:14" x14ac:dyDescent="0.35">
      <c r="A58" s="1">
        <v>179703</v>
      </c>
      <c r="B58" s="1">
        <v>65</v>
      </c>
      <c r="C58" s="1">
        <v>0</v>
      </c>
      <c r="D58" s="1">
        <v>0</v>
      </c>
      <c r="E58" s="1">
        <v>0</v>
      </c>
      <c r="H58" s="3" t="s">
        <v>16</v>
      </c>
      <c r="I58" s="3">
        <v>0.75917823677477669</v>
      </c>
    </row>
    <row r="59" spans="1:14" x14ac:dyDescent="0.35">
      <c r="A59" s="1">
        <v>143040</v>
      </c>
      <c r="B59" s="1">
        <v>82</v>
      </c>
      <c r="C59" s="1">
        <v>0</v>
      </c>
      <c r="D59" s="1">
        <v>0</v>
      </c>
      <c r="E59" s="1">
        <v>0</v>
      </c>
      <c r="H59" s="3" t="s">
        <v>17</v>
      </c>
      <c r="I59" s="3">
        <v>0.75221231800379917</v>
      </c>
    </row>
    <row r="60" spans="1:14" x14ac:dyDescent="0.35">
      <c r="A60" s="1">
        <v>991000</v>
      </c>
      <c r="B60" s="1">
        <v>206</v>
      </c>
      <c r="C60" s="1">
        <v>0</v>
      </c>
      <c r="D60" s="1">
        <v>0</v>
      </c>
      <c r="E60" s="1">
        <v>1</v>
      </c>
      <c r="H60" s="3" t="s">
        <v>18</v>
      </c>
      <c r="I60" s="3">
        <v>61969.074238165078</v>
      </c>
    </row>
    <row r="61" spans="1:14" ht="16" thickBot="1" x14ac:dyDescent="0.4">
      <c r="A61" s="1">
        <v>945000</v>
      </c>
      <c r="B61" s="1">
        <v>230</v>
      </c>
      <c r="C61" s="1">
        <v>1</v>
      </c>
      <c r="D61" s="1">
        <v>1</v>
      </c>
      <c r="E61" s="1">
        <v>0</v>
      </c>
      <c r="H61" s="4" t="s">
        <v>19</v>
      </c>
      <c r="I61" s="4">
        <v>250</v>
      </c>
    </row>
    <row r="62" spans="1:14" x14ac:dyDescent="0.35">
      <c r="A62" s="1">
        <v>131700</v>
      </c>
      <c r="B62" s="1">
        <v>37</v>
      </c>
      <c r="C62" s="1">
        <v>1</v>
      </c>
      <c r="D62" s="1">
        <v>0</v>
      </c>
      <c r="E62" s="1">
        <v>0</v>
      </c>
    </row>
    <row r="63" spans="1:14" ht="16" thickBot="1" x14ac:dyDescent="0.4">
      <c r="A63" s="1">
        <v>270455</v>
      </c>
      <c r="B63" s="1">
        <v>123</v>
      </c>
      <c r="C63" s="1">
        <v>0</v>
      </c>
      <c r="D63" s="1">
        <v>0</v>
      </c>
      <c r="E63" s="1">
        <v>0</v>
      </c>
      <c r="H63" t="s">
        <v>20</v>
      </c>
    </row>
    <row r="64" spans="1:14" x14ac:dyDescent="0.35">
      <c r="A64" s="1">
        <v>189320</v>
      </c>
      <c r="B64" s="1">
        <v>65</v>
      </c>
      <c r="C64" s="1">
        <v>0</v>
      </c>
      <c r="D64" s="1">
        <v>0</v>
      </c>
      <c r="E64" s="1">
        <v>0</v>
      </c>
      <c r="H64" s="5"/>
      <c r="I64" s="5" t="s">
        <v>25</v>
      </c>
      <c r="J64" s="5" t="s">
        <v>26</v>
      </c>
      <c r="K64" s="5" t="s">
        <v>27</v>
      </c>
      <c r="L64" s="5" t="s">
        <v>28</v>
      </c>
      <c r="M64" s="5" t="s">
        <v>29</v>
      </c>
    </row>
    <row r="65" spans="1:14" x14ac:dyDescent="0.35">
      <c r="A65" s="1">
        <v>223570</v>
      </c>
      <c r="B65" s="1">
        <v>78</v>
      </c>
      <c r="C65" s="1">
        <v>0</v>
      </c>
      <c r="D65" s="1">
        <v>0</v>
      </c>
      <c r="E65" s="1">
        <v>0</v>
      </c>
      <c r="H65" s="3" t="s">
        <v>21</v>
      </c>
      <c r="I65" s="3">
        <v>7</v>
      </c>
      <c r="J65" s="3">
        <v>2929634223586.7256</v>
      </c>
      <c r="K65" s="3">
        <v>418519174798.10364</v>
      </c>
      <c r="L65" s="3">
        <v>108.9846525253467</v>
      </c>
      <c r="M65" s="3">
        <v>3.8889241514635243E-71</v>
      </c>
    </row>
    <row r="66" spans="1:14" x14ac:dyDescent="0.35">
      <c r="A66" s="1">
        <v>797000</v>
      </c>
      <c r="B66" s="1">
        <v>200</v>
      </c>
      <c r="C66" s="1">
        <v>0</v>
      </c>
      <c r="D66" s="1">
        <v>1</v>
      </c>
      <c r="E66" s="1">
        <v>0</v>
      </c>
      <c r="H66" s="3" t="s">
        <v>22</v>
      </c>
      <c r="I66" s="3">
        <v>242</v>
      </c>
      <c r="J66" s="3">
        <v>929320211188.3219</v>
      </c>
      <c r="K66" s="3">
        <v>3840166161.9352145</v>
      </c>
      <c r="L66" s="3"/>
      <c r="M66" s="3"/>
    </row>
    <row r="67" spans="1:14" ht="16" thickBot="1" x14ac:dyDescent="0.4">
      <c r="A67" s="1">
        <v>286000</v>
      </c>
      <c r="B67" s="1">
        <v>90</v>
      </c>
      <c r="C67" s="1">
        <v>0</v>
      </c>
      <c r="D67" s="1">
        <v>0</v>
      </c>
      <c r="E67" s="1">
        <v>1</v>
      </c>
      <c r="H67" s="4" t="s">
        <v>23</v>
      </c>
      <c r="I67" s="4">
        <v>249</v>
      </c>
      <c r="J67" s="4">
        <v>3858954434775.0474</v>
      </c>
      <c r="K67" s="4"/>
      <c r="L67" s="4"/>
      <c r="M67" s="4"/>
    </row>
    <row r="68" spans="1:14" ht="16" thickBot="1" x14ac:dyDescent="0.4">
      <c r="A68" s="1">
        <v>215300</v>
      </c>
      <c r="B68" s="1">
        <v>80</v>
      </c>
      <c r="C68" s="1">
        <v>0</v>
      </c>
      <c r="D68" s="1">
        <v>0</v>
      </c>
      <c r="E68" s="1">
        <v>0</v>
      </c>
    </row>
    <row r="69" spans="1:14" x14ac:dyDescent="0.35">
      <c r="A69" s="1">
        <v>209753</v>
      </c>
      <c r="B69" s="1">
        <v>70</v>
      </c>
      <c r="C69" s="1">
        <v>0</v>
      </c>
      <c r="D69" s="1">
        <v>0</v>
      </c>
      <c r="E69" s="1">
        <v>0</v>
      </c>
      <c r="H69" s="5"/>
      <c r="I69" s="5" t="s">
        <v>30</v>
      </c>
      <c r="J69" s="5" t="s">
        <v>18</v>
      </c>
      <c r="K69" s="5" t="s">
        <v>31</v>
      </c>
      <c r="L69" s="5" t="s">
        <v>32</v>
      </c>
      <c r="M69" s="5" t="s">
        <v>33</v>
      </c>
      <c r="N69" s="5" t="s">
        <v>34</v>
      </c>
    </row>
    <row r="70" spans="1:14" x14ac:dyDescent="0.35">
      <c r="A70" s="1">
        <v>224600</v>
      </c>
      <c r="B70" s="1">
        <v>98</v>
      </c>
      <c r="C70" s="1">
        <v>0</v>
      </c>
      <c r="D70" s="1">
        <v>0</v>
      </c>
      <c r="E70" s="1">
        <v>0</v>
      </c>
      <c r="H70" s="3" t="s">
        <v>24</v>
      </c>
      <c r="I70" s="8">
        <v>-54150.954172552345</v>
      </c>
      <c r="J70" s="8">
        <v>14335.699698106971</v>
      </c>
      <c r="K70" s="8">
        <v>-3.7773499245176696</v>
      </c>
      <c r="L70" s="8">
        <v>1.9957323467869893E-4</v>
      </c>
      <c r="M70" s="8">
        <v>-82389.632396304369</v>
      </c>
      <c r="N70" s="8">
        <v>-25912.275948800325</v>
      </c>
    </row>
    <row r="71" spans="1:14" x14ac:dyDescent="0.35">
      <c r="A71" s="1">
        <v>178000</v>
      </c>
      <c r="B71" s="1">
        <v>80</v>
      </c>
      <c r="C71" s="1">
        <v>0</v>
      </c>
      <c r="D71" s="1">
        <v>0</v>
      </c>
      <c r="E71" s="1">
        <v>1</v>
      </c>
      <c r="H71" s="3" t="s">
        <v>0</v>
      </c>
      <c r="I71" s="8">
        <v>3441.9354779611913</v>
      </c>
      <c r="J71" s="8">
        <v>208.49749771268066</v>
      </c>
      <c r="K71" s="8">
        <v>16.508281949284303</v>
      </c>
      <c r="L71" s="8">
        <v>1.6130917805674645E-41</v>
      </c>
      <c r="M71" s="8">
        <v>3031.2339515373828</v>
      </c>
      <c r="N71" s="8">
        <v>3852.6370043849997</v>
      </c>
    </row>
    <row r="72" spans="1:14" x14ac:dyDescent="0.35">
      <c r="A72" s="1">
        <v>307117</v>
      </c>
      <c r="B72" s="1">
        <v>90</v>
      </c>
      <c r="C72" s="1">
        <v>0</v>
      </c>
      <c r="D72" s="1">
        <v>1</v>
      </c>
      <c r="E72" s="1">
        <v>0</v>
      </c>
      <c r="H72" s="12" t="s">
        <v>1</v>
      </c>
      <c r="I72" s="13">
        <v>-9788.8380304387811</v>
      </c>
      <c r="J72" s="13">
        <v>5853.1560335304957</v>
      </c>
      <c r="K72" s="13">
        <v>-1.6724033964518059</v>
      </c>
      <c r="L72" s="13">
        <v>9.5737118646976663E-2</v>
      </c>
      <c r="M72" s="8">
        <v>-21318.473367743332</v>
      </c>
      <c r="N72" s="8">
        <v>1740.797306865772</v>
      </c>
    </row>
    <row r="73" spans="1:14" x14ac:dyDescent="0.35">
      <c r="A73" s="1">
        <v>221773</v>
      </c>
      <c r="B73" s="1">
        <v>72</v>
      </c>
      <c r="C73" s="1">
        <v>0</v>
      </c>
      <c r="D73" s="1">
        <v>0</v>
      </c>
      <c r="E73" s="1">
        <v>0</v>
      </c>
      <c r="H73" s="3" t="s">
        <v>2</v>
      </c>
      <c r="I73" s="8">
        <v>21156.842853095684</v>
      </c>
      <c r="J73" s="8">
        <v>9906.525692748939</v>
      </c>
      <c r="K73" s="8">
        <v>2.1356470986171661</v>
      </c>
      <c r="L73" s="8">
        <v>3.3712437717468249E-2</v>
      </c>
      <c r="M73" s="8">
        <v>1642.8186168172142</v>
      </c>
      <c r="N73" s="8">
        <v>40670.867089374151</v>
      </c>
    </row>
    <row r="74" spans="1:14" x14ac:dyDescent="0.35">
      <c r="A74" s="1">
        <v>144242</v>
      </c>
      <c r="B74" s="1">
        <v>55</v>
      </c>
      <c r="C74" s="1">
        <v>0</v>
      </c>
      <c r="D74" s="1">
        <v>0</v>
      </c>
      <c r="E74" s="1">
        <v>0</v>
      </c>
      <c r="H74" s="12" t="s">
        <v>4</v>
      </c>
      <c r="I74" s="13">
        <v>22853.212267091858</v>
      </c>
      <c r="J74" s="13">
        <v>13383.641939798643</v>
      </c>
      <c r="K74" s="13">
        <v>1.7075480926558384</v>
      </c>
      <c r="L74" s="13">
        <v>8.9002712533554781E-2</v>
      </c>
      <c r="M74" s="8">
        <v>-3510.0881757733514</v>
      </c>
      <c r="N74" s="8">
        <v>49216.512709957067</v>
      </c>
    </row>
    <row r="75" spans="1:14" x14ac:dyDescent="0.35">
      <c r="A75" s="1">
        <v>417703</v>
      </c>
      <c r="B75" s="1">
        <v>120</v>
      </c>
      <c r="C75" s="1">
        <v>1</v>
      </c>
      <c r="D75" s="1">
        <v>0</v>
      </c>
      <c r="E75" s="1">
        <v>0</v>
      </c>
      <c r="H75" s="3" t="s">
        <v>6</v>
      </c>
      <c r="I75" s="8">
        <v>31768.198824871419</v>
      </c>
      <c r="J75" s="8">
        <v>14695.984993404851</v>
      </c>
      <c r="K75" s="8">
        <v>2.1616923832684982</v>
      </c>
      <c r="L75" s="8">
        <v>3.1622747958247294E-2</v>
      </c>
      <c r="M75" s="8">
        <v>2819.8251738351792</v>
      </c>
      <c r="N75" s="8">
        <v>60716.572475907655</v>
      </c>
    </row>
    <row r="76" spans="1:14" x14ac:dyDescent="0.35">
      <c r="A76" s="1">
        <v>690500</v>
      </c>
      <c r="B76" s="1">
        <v>205</v>
      </c>
      <c r="C76" s="1">
        <v>0</v>
      </c>
      <c r="D76" s="1">
        <v>1</v>
      </c>
      <c r="E76" s="1">
        <v>0</v>
      </c>
      <c r="H76" s="12" t="s">
        <v>7</v>
      </c>
      <c r="I76" s="13">
        <v>-3889.0386422642837</v>
      </c>
      <c r="J76" s="13">
        <v>11273.301105525037</v>
      </c>
      <c r="K76" s="13">
        <v>-0.34497780249640175</v>
      </c>
      <c r="L76" s="13">
        <v>0.73041069832015948</v>
      </c>
      <c r="M76" s="8">
        <v>-26095.357771593328</v>
      </c>
      <c r="N76" s="8">
        <v>18317.28048706476</v>
      </c>
    </row>
    <row r="77" spans="1:14" ht="16" thickBot="1" x14ac:dyDescent="0.4">
      <c r="A77" s="1">
        <v>510660</v>
      </c>
      <c r="B77" s="1">
        <v>150</v>
      </c>
      <c r="C77" s="1">
        <v>0</v>
      </c>
      <c r="D77" s="1">
        <v>0</v>
      </c>
      <c r="E77" s="1">
        <v>0</v>
      </c>
      <c r="H77" s="4" t="s">
        <v>9</v>
      </c>
      <c r="I77" s="9">
        <v>51971.288139757758</v>
      </c>
      <c r="J77" s="9">
        <v>18271.173476004667</v>
      </c>
      <c r="K77" s="9">
        <v>2.8444417217104903</v>
      </c>
      <c r="L77" s="9">
        <v>4.8296238223296192E-3</v>
      </c>
      <c r="M77" s="9">
        <v>15980.45410830967</v>
      </c>
      <c r="N77" s="9">
        <v>87962.122171205847</v>
      </c>
    </row>
    <row r="78" spans="1:14" x14ac:dyDescent="0.35">
      <c r="A78" s="1">
        <v>225380</v>
      </c>
      <c r="B78" s="1">
        <v>70</v>
      </c>
      <c r="C78" s="1">
        <v>0</v>
      </c>
      <c r="D78" s="1">
        <v>0</v>
      </c>
      <c r="E78" s="1">
        <v>0</v>
      </c>
    </row>
    <row r="79" spans="1:14" x14ac:dyDescent="0.35">
      <c r="A79" s="1">
        <v>234500</v>
      </c>
      <c r="B79" s="1">
        <v>115</v>
      </c>
      <c r="C79" s="1">
        <v>0</v>
      </c>
      <c r="D79" s="1">
        <v>0</v>
      </c>
      <c r="E79" s="1">
        <v>0</v>
      </c>
      <c r="H79" t="s">
        <v>13</v>
      </c>
    </row>
    <row r="80" spans="1:14" ht="16" thickBot="1" x14ac:dyDescent="0.4">
      <c r="A80" s="1">
        <v>221773</v>
      </c>
      <c r="B80" s="1">
        <v>80</v>
      </c>
      <c r="C80" s="1">
        <v>0</v>
      </c>
      <c r="D80" s="1">
        <v>0</v>
      </c>
      <c r="E80" s="1">
        <v>0</v>
      </c>
    </row>
    <row r="81" spans="1:14" x14ac:dyDescent="0.35">
      <c r="A81" s="1">
        <v>264400</v>
      </c>
      <c r="B81" s="1">
        <v>90</v>
      </c>
      <c r="C81" s="1">
        <v>0</v>
      </c>
      <c r="D81" s="1">
        <v>0</v>
      </c>
      <c r="E81" s="1">
        <v>0</v>
      </c>
      <c r="H81" s="6" t="s">
        <v>14</v>
      </c>
      <c r="I81" s="6"/>
    </row>
    <row r="82" spans="1:14" x14ac:dyDescent="0.35">
      <c r="A82" s="1">
        <v>108182</v>
      </c>
      <c r="B82" s="1">
        <v>44</v>
      </c>
      <c r="C82" s="1">
        <v>0</v>
      </c>
      <c r="D82" s="1">
        <v>0</v>
      </c>
      <c r="E82" s="1">
        <v>0</v>
      </c>
      <c r="H82" s="3" t="s">
        <v>15</v>
      </c>
      <c r="I82" s="3">
        <v>0.87124038388874336</v>
      </c>
    </row>
    <row r="83" spans="1:14" x14ac:dyDescent="0.35">
      <c r="A83" s="1">
        <v>216364</v>
      </c>
      <c r="B83" s="1">
        <v>75</v>
      </c>
      <c r="C83" s="1">
        <v>0</v>
      </c>
      <c r="D83" s="1">
        <v>0</v>
      </c>
      <c r="E83" s="1">
        <v>0</v>
      </c>
      <c r="H83" s="3" t="s">
        <v>16</v>
      </c>
      <c r="I83" s="3">
        <v>0.75905980651860483</v>
      </c>
    </row>
    <row r="84" spans="1:14" x14ac:dyDescent="0.35">
      <c r="A84" s="1">
        <v>126213</v>
      </c>
      <c r="B84" s="1">
        <v>60</v>
      </c>
      <c r="C84" s="1">
        <v>0</v>
      </c>
      <c r="D84" s="1">
        <v>0</v>
      </c>
      <c r="E84" s="1">
        <v>0</v>
      </c>
      <c r="H84" s="3" t="s">
        <v>17</v>
      </c>
      <c r="I84" s="3">
        <v>0.75311066593881726</v>
      </c>
    </row>
    <row r="85" spans="1:14" x14ac:dyDescent="0.35">
      <c r="A85" s="1">
        <v>257233</v>
      </c>
      <c r="B85" s="1">
        <v>80</v>
      </c>
      <c r="C85" s="1">
        <v>0</v>
      </c>
      <c r="D85" s="1">
        <v>1</v>
      </c>
      <c r="E85" s="1">
        <v>0</v>
      </c>
      <c r="H85" s="3" t="s">
        <v>18</v>
      </c>
      <c r="I85" s="3">
        <v>61856.638586696725</v>
      </c>
    </row>
    <row r="86" spans="1:14" ht="16" thickBot="1" x14ac:dyDescent="0.4">
      <c r="A86" s="1">
        <v>207349</v>
      </c>
      <c r="B86" s="1">
        <v>70</v>
      </c>
      <c r="C86" s="1">
        <v>0</v>
      </c>
      <c r="D86" s="1">
        <v>0</v>
      </c>
      <c r="E86" s="1">
        <v>0</v>
      </c>
      <c r="H86" s="4" t="s">
        <v>19</v>
      </c>
      <c r="I86" s="4">
        <v>250</v>
      </c>
    </row>
    <row r="87" spans="1:14" x14ac:dyDescent="0.35">
      <c r="A87" s="1">
        <v>171288</v>
      </c>
      <c r="B87" s="1">
        <v>65</v>
      </c>
      <c r="C87" s="1">
        <v>0</v>
      </c>
      <c r="D87" s="1">
        <v>0</v>
      </c>
      <c r="E87" s="1">
        <v>0</v>
      </c>
    </row>
    <row r="88" spans="1:14" ht="16" thickBot="1" x14ac:dyDescent="0.4">
      <c r="A88" s="1">
        <v>150253</v>
      </c>
      <c r="B88" s="1">
        <v>75</v>
      </c>
      <c r="C88" s="1">
        <v>0</v>
      </c>
      <c r="D88" s="1">
        <v>0</v>
      </c>
      <c r="E88" s="1">
        <v>0</v>
      </c>
      <c r="H88" t="s">
        <v>20</v>
      </c>
    </row>
    <row r="89" spans="1:14" x14ac:dyDescent="0.35">
      <c r="A89" s="1">
        <v>183010</v>
      </c>
      <c r="B89" s="1">
        <v>70</v>
      </c>
      <c r="C89" s="1">
        <v>0</v>
      </c>
      <c r="D89" s="1">
        <v>0</v>
      </c>
      <c r="E89" s="1">
        <v>0</v>
      </c>
      <c r="H89" s="5"/>
      <c r="I89" s="5" t="s">
        <v>25</v>
      </c>
      <c r="J89" s="5" t="s">
        <v>26</v>
      </c>
      <c r="K89" s="5" t="s">
        <v>27</v>
      </c>
      <c r="L89" s="5" t="s">
        <v>28</v>
      </c>
      <c r="M89" s="5" t="s">
        <v>29</v>
      </c>
    </row>
    <row r="90" spans="1:14" x14ac:dyDescent="0.35">
      <c r="A90" s="1">
        <v>264445</v>
      </c>
      <c r="B90" s="1">
        <v>95</v>
      </c>
      <c r="C90" s="1">
        <v>0</v>
      </c>
      <c r="D90" s="1">
        <v>0</v>
      </c>
      <c r="E90" s="1">
        <v>0</v>
      </c>
      <c r="H90" s="3" t="s">
        <v>21</v>
      </c>
      <c r="I90" s="3">
        <v>6</v>
      </c>
      <c r="J90" s="3">
        <v>2929177206624.4595</v>
      </c>
      <c r="K90" s="3">
        <v>488196201104.0766</v>
      </c>
      <c r="L90" s="3">
        <v>127.59150609039961</v>
      </c>
      <c r="M90" s="3">
        <v>3.4958283942310926E-72</v>
      </c>
    </row>
    <row r="91" spans="1:14" x14ac:dyDescent="0.35">
      <c r="A91" s="1">
        <v>198333</v>
      </c>
      <c r="B91" s="1">
        <v>75</v>
      </c>
      <c r="C91" s="1">
        <v>0</v>
      </c>
      <c r="D91" s="1">
        <v>0</v>
      </c>
      <c r="E91" s="1">
        <v>0</v>
      </c>
      <c r="H91" s="3" t="s">
        <v>22</v>
      </c>
      <c r="I91" s="3">
        <v>243</v>
      </c>
      <c r="J91" s="3">
        <v>929777228150.58801</v>
      </c>
      <c r="K91" s="3">
        <v>3826243737.2452183</v>
      </c>
      <c r="L91" s="3"/>
      <c r="M91" s="3"/>
    </row>
    <row r="92" spans="1:14" ht="16" thickBot="1" x14ac:dyDescent="0.4">
      <c r="A92" s="1">
        <v>266849</v>
      </c>
      <c r="B92" s="1">
        <v>90</v>
      </c>
      <c r="C92" s="1">
        <v>1</v>
      </c>
      <c r="D92" s="1">
        <v>0</v>
      </c>
      <c r="E92" s="1">
        <v>0</v>
      </c>
      <c r="H92" s="4" t="s">
        <v>23</v>
      </c>
      <c r="I92" s="4">
        <v>249</v>
      </c>
      <c r="J92" s="4">
        <v>3858954434775.0474</v>
      </c>
      <c r="K92" s="4"/>
      <c r="L92" s="4"/>
      <c r="M92" s="4"/>
    </row>
    <row r="93" spans="1:14" ht="16" thickBot="1" x14ac:dyDescent="0.4">
      <c r="A93" s="1">
        <v>290000</v>
      </c>
      <c r="B93" s="1">
        <v>90</v>
      </c>
      <c r="C93" s="1">
        <v>0</v>
      </c>
      <c r="D93" s="1">
        <v>0</v>
      </c>
      <c r="E93" s="1">
        <v>0</v>
      </c>
    </row>
    <row r="94" spans="1:14" x14ac:dyDescent="0.35">
      <c r="A94" s="1">
        <v>188117</v>
      </c>
      <c r="B94" s="1">
        <v>80</v>
      </c>
      <c r="C94" s="1">
        <v>0</v>
      </c>
      <c r="D94" s="1">
        <v>0</v>
      </c>
      <c r="E94" s="1">
        <v>0</v>
      </c>
      <c r="H94" s="5"/>
      <c r="I94" s="5" t="s">
        <v>30</v>
      </c>
      <c r="J94" s="5" t="s">
        <v>18</v>
      </c>
      <c r="K94" s="5" t="s">
        <v>31</v>
      </c>
      <c r="L94" s="5" t="s">
        <v>32</v>
      </c>
      <c r="M94" s="5" t="s">
        <v>33</v>
      </c>
      <c r="N94" s="5" t="s">
        <v>34</v>
      </c>
    </row>
    <row r="95" spans="1:14" x14ac:dyDescent="0.35">
      <c r="A95" s="1">
        <v>210400</v>
      </c>
      <c r="B95" s="1">
        <v>100</v>
      </c>
      <c r="C95" s="1">
        <v>0</v>
      </c>
      <c r="D95" s="1">
        <v>0</v>
      </c>
      <c r="E95" s="1">
        <v>0</v>
      </c>
      <c r="H95" s="3" t="s">
        <v>24</v>
      </c>
      <c r="I95" s="3">
        <v>-53193.617143399111</v>
      </c>
      <c r="J95" s="3">
        <v>14039.021367280522</v>
      </c>
      <c r="K95" s="3">
        <v>-3.7889832739604388</v>
      </c>
      <c r="L95" s="3">
        <v>1.9078110888423092E-4</v>
      </c>
      <c r="M95" s="3">
        <v>-80847.321969517347</v>
      </c>
      <c r="N95" s="3">
        <v>-25539.912317280872</v>
      </c>
    </row>
    <row r="96" spans="1:14" x14ac:dyDescent="0.35">
      <c r="A96" s="1">
        <v>553000</v>
      </c>
      <c r="B96" s="1">
        <v>115</v>
      </c>
      <c r="C96" s="1">
        <v>0</v>
      </c>
      <c r="D96" s="1">
        <v>0</v>
      </c>
      <c r="E96" s="1">
        <v>0</v>
      </c>
      <c r="H96" s="3" t="s">
        <v>0</v>
      </c>
      <c r="I96" s="3">
        <v>3432.1265006329836</v>
      </c>
      <c r="J96" s="3">
        <v>206.17483253093678</v>
      </c>
      <c r="K96" s="3">
        <v>16.646680191278868</v>
      </c>
      <c r="L96" s="3">
        <v>4.8895174688273969E-42</v>
      </c>
      <c r="M96" s="3">
        <v>3026.0085945321457</v>
      </c>
      <c r="N96" s="3">
        <v>3838.2444067338215</v>
      </c>
    </row>
    <row r="97" spans="1:14" x14ac:dyDescent="0.35">
      <c r="A97" s="1">
        <v>192324</v>
      </c>
      <c r="B97" s="1">
        <v>70</v>
      </c>
      <c r="C97" s="1">
        <v>1</v>
      </c>
      <c r="D97" s="1">
        <v>0</v>
      </c>
      <c r="E97" s="1">
        <v>0</v>
      </c>
      <c r="H97" s="12" t="s">
        <v>1</v>
      </c>
      <c r="I97" s="12">
        <v>-9874.5887835309168</v>
      </c>
      <c r="J97" s="12">
        <v>5837.2653141844921</v>
      </c>
      <c r="K97" s="12">
        <v>-1.6916463878274939</v>
      </c>
      <c r="L97" s="12">
        <v>9.1995356482740764E-2</v>
      </c>
      <c r="M97" s="3">
        <v>-21372.684538724221</v>
      </c>
      <c r="N97" s="3">
        <v>1623.5069716623893</v>
      </c>
    </row>
    <row r="98" spans="1:14" x14ac:dyDescent="0.35">
      <c r="A98" s="1">
        <v>110500</v>
      </c>
      <c r="B98" s="1">
        <v>45</v>
      </c>
      <c r="C98" s="1">
        <v>0</v>
      </c>
      <c r="D98" s="1">
        <v>0</v>
      </c>
      <c r="E98" s="1">
        <v>0</v>
      </c>
      <c r="H98" s="3" t="s">
        <v>2</v>
      </c>
      <c r="I98" s="3">
        <v>20778.416568457793</v>
      </c>
      <c r="J98" s="3">
        <v>9827.7410881596879</v>
      </c>
      <c r="K98" s="3">
        <v>2.1142616988039409</v>
      </c>
      <c r="L98" s="3">
        <v>3.5511833196626305E-2</v>
      </c>
      <c r="M98" s="3">
        <v>1419.9838081173984</v>
      </c>
      <c r="N98" s="3">
        <v>40136.849328798184</v>
      </c>
    </row>
    <row r="99" spans="1:14" x14ac:dyDescent="0.35">
      <c r="A99" s="1">
        <v>162300</v>
      </c>
      <c r="B99" s="1">
        <v>60</v>
      </c>
      <c r="C99" s="1">
        <v>0</v>
      </c>
      <c r="D99" s="1">
        <v>0</v>
      </c>
      <c r="E99" s="1">
        <v>0</v>
      </c>
      <c r="H99" s="12" t="s">
        <v>4</v>
      </c>
      <c r="I99" s="12">
        <v>22768.417323164242</v>
      </c>
      <c r="J99" s="12">
        <v>13357.105676018369</v>
      </c>
      <c r="K99" s="12">
        <v>1.7045921381039262</v>
      </c>
      <c r="L99" s="12">
        <v>8.9548644220816945E-2</v>
      </c>
      <c r="M99" s="3">
        <v>-3542.0674344660765</v>
      </c>
      <c r="N99" s="3">
        <v>49078.902080794564</v>
      </c>
    </row>
    <row r="100" spans="1:14" x14ac:dyDescent="0.35">
      <c r="A100" s="1">
        <v>160800</v>
      </c>
      <c r="B100" s="1">
        <v>52</v>
      </c>
      <c r="C100" s="1">
        <v>0</v>
      </c>
      <c r="D100" s="1">
        <v>0</v>
      </c>
      <c r="E100" s="1">
        <v>0</v>
      </c>
      <c r="H100" s="3" t="s">
        <v>6</v>
      </c>
      <c r="I100" s="3">
        <v>31988.16014526791</v>
      </c>
      <c r="J100" s="3">
        <v>14655.507543313604</v>
      </c>
      <c r="K100" s="3">
        <v>2.1826716031995845</v>
      </c>
      <c r="L100" s="3">
        <v>3.0017760986468377E-2</v>
      </c>
      <c r="M100" s="3">
        <v>3120.1166344651538</v>
      </c>
      <c r="N100" s="3">
        <v>60856.203656070662</v>
      </c>
    </row>
    <row r="101" spans="1:14" ht="16" thickBot="1" x14ac:dyDescent="0.4">
      <c r="A101" s="1">
        <v>186313</v>
      </c>
      <c r="B101" s="1">
        <v>75</v>
      </c>
      <c r="C101" s="1">
        <v>0</v>
      </c>
      <c r="D101" s="1">
        <v>0</v>
      </c>
      <c r="E101" s="1">
        <v>0</v>
      </c>
      <c r="H101" s="4" t="s">
        <v>9</v>
      </c>
      <c r="I101" s="4">
        <v>52078.801677595344</v>
      </c>
      <c r="J101" s="4">
        <v>18235.369239445459</v>
      </c>
      <c r="K101" s="4">
        <v>2.8559225203371352</v>
      </c>
      <c r="L101" s="4">
        <v>4.6623798142055393E-3</v>
      </c>
      <c r="M101" s="4">
        <v>16159.238258583078</v>
      </c>
      <c r="N101" s="4">
        <v>87998.365096607609</v>
      </c>
    </row>
    <row r="102" spans="1:14" x14ac:dyDescent="0.35">
      <c r="A102" s="1">
        <v>117197</v>
      </c>
      <c r="B102" s="1">
        <v>52</v>
      </c>
      <c r="C102" s="1">
        <v>0</v>
      </c>
      <c r="D102" s="1">
        <v>0</v>
      </c>
      <c r="E102" s="1">
        <v>0</v>
      </c>
    </row>
    <row r="103" spans="1:14" x14ac:dyDescent="0.35">
      <c r="A103" s="1">
        <v>462779</v>
      </c>
      <c r="B103" s="1">
        <v>146</v>
      </c>
      <c r="C103" s="1">
        <v>0</v>
      </c>
      <c r="D103" s="1">
        <v>1</v>
      </c>
      <c r="E103" s="1">
        <v>0</v>
      </c>
      <c r="H103" t="s">
        <v>13</v>
      </c>
    </row>
    <row r="104" spans="1:14" ht="16" thickBot="1" x14ac:dyDescent="0.4">
      <c r="A104" s="1">
        <v>162515</v>
      </c>
      <c r="B104" s="1">
        <v>50</v>
      </c>
      <c r="C104" s="1">
        <v>1</v>
      </c>
      <c r="D104" s="1">
        <v>0</v>
      </c>
      <c r="E104" s="1">
        <v>0</v>
      </c>
    </row>
    <row r="105" spans="1:14" x14ac:dyDescent="0.35">
      <c r="A105" s="1">
        <v>148000</v>
      </c>
      <c r="B105" s="1">
        <v>66</v>
      </c>
      <c r="C105" s="1">
        <v>0</v>
      </c>
      <c r="D105" s="1">
        <v>0</v>
      </c>
      <c r="E105" s="1">
        <v>0</v>
      </c>
      <c r="H105" s="6" t="s">
        <v>14</v>
      </c>
      <c r="I105" s="6"/>
    </row>
    <row r="106" spans="1:14" x14ac:dyDescent="0.35">
      <c r="A106" s="1">
        <v>221775</v>
      </c>
      <c r="B106" s="1">
        <v>85</v>
      </c>
      <c r="C106" s="1">
        <v>0</v>
      </c>
      <c r="D106" s="1">
        <v>0</v>
      </c>
      <c r="E106" s="1">
        <v>0</v>
      </c>
      <c r="H106" s="3" t="s">
        <v>15</v>
      </c>
      <c r="I106" s="3">
        <v>0.86961048529910734</v>
      </c>
    </row>
    <row r="107" spans="1:14" x14ac:dyDescent="0.35">
      <c r="A107" s="1">
        <v>142000</v>
      </c>
      <c r="B107" s="1">
        <v>65</v>
      </c>
      <c r="C107" s="1">
        <v>0</v>
      </c>
      <c r="D107" s="1">
        <v>0</v>
      </c>
      <c r="E107" s="1">
        <v>0</v>
      </c>
      <c r="H107" s="3" t="s">
        <v>16</v>
      </c>
      <c r="I107" s="3">
        <v>0.75622239614214903</v>
      </c>
    </row>
    <row r="108" spans="1:14" x14ac:dyDescent="0.35">
      <c r="A108" s="1">
        <v>240345</v>
      </c>
      <c r="B108" s="1">
        <v>90</v>
      </c>
      <c r="C108" s="1">
        <v>0</v>
      </c>
      <c r="D108" s="1">
        <v>0</v>
      </c>
      <c r="E108" s="1">
        <v>0</v>
      </c>
      <c r="H108" s="3" t="s">
        <v>17</v>
      </c>
      <c r="I108" s="3">
        <v>0.7512269534401439</v>
      </c>
    </row>
    <row r="109" spans="1:14" x14ac:dyDescent="0.35">
      <c r="A109" s="1">
        <v>155662</v>
      </c>
      <c r="B109" s="1">
        <v>50</v>
      </c>
      <c r="C109" s="1">
        <v>0</v>
      </c>
      <c r="D109" s="1">
        <v>0</v>
      </c>
      <c r="E109" s="1">
        <v>0</v>
      </c>
      <c r="H109" s="3" t="s">
        <v>18</v>
      </c>
      <c r="I109" s="3">
        <v>62092.166605083767</v>
      </c>
    </row>
    <row r="110" spans="1:14" ht="16" thickBot="1" x14ac:dyDescent="0.4">
      <c r="A110" s="1">
        <v>183308</v>
      </c>
      <c r="B110" s="1">
        <v>70</v>
      </c>
      <c r="C110" s="1">
        <v>0</v>
      </c>
      <c r="D110" s="1">
        <v>0</v>
      </c>
      <c r="E110" s="1">
        <v>0</v>
      </c>
      <c r="H110" s="4" t="s">
        <v>19</v>
      </c>
      <c r="I110" s="4">
        <v>250</v>
      </c>
    </row>
    <row r="111" spans="1:14" x14ac:dyDescent="0.35">
      <c r="A111" s="1">
        <v>137631</v>
      </c>
      <c r="B111" s="1">
        <v>50</v>
      </c>
      <c r="C111" s="1">
        <v>1</v>
      </c>
      <c r="D111" s="1">
        <v>0</v>
      </c>
      <c r="E111" s="1">
        <v>0</v>
      </c>
    </row>
    <row r="112" spans="1:14" ht="16" thickBot="1" x14ac:dyDescent="0.4">
      <c r="A112" s="1">
        <v>480809</v>
      </c>
      <c r="B112" s="1">
        <v>160</v>
      </c>
      <c r="C112" s="1">
        <v>0</v>
      </c>
      <c r="D112" s="1">
        <v>0</v>
      </c>
      <c r="E112" s="1">
        <v>0</v>
      </c>
      <c r="H112" t="s">
        <v>20</v>
      </c>
    </row>
    <row r="113" spans="1:14" x14ac:dyDescent="0.35">
      <c r="A113" s="1">
        <v>378637</v>
      </c>
      <c r="B113" s="1">
        <v>125</v>
      </c>
      <c r="C113" s="1">
        <v>0</v>
      </c>
      <c r="D113" s="1">
        <v>0</v>
      </c>
      <c r="E113" s="1">
        <v>1</v>
      </c>
      <c r="H113" s="5"/>
      <c r="I113" s="5" t="s">
        <v>25</v>
      </c>
      <c r="J113" s="5" t="s">
        <v>26</v>
      </c>
      <c r="K113" s="5" t="s">
        <v>27</v>
      </c>
      <c r="L113" s="5" t="s">
        <v>28</v>
      </c>
      <c r="M113" s="5" t="s">
        <v>29</v>
      </c>
    </row>
    <row r="114" spans="1:14" x14ac:dyDescent="0.35">
      <c r="A114" s="1">
        <v>221000</v>
      </c>
      <c r="B114" s="1">
        <v>75</v>
      </c>
      <c r="C114" s="1">
        <v>0</v>
      </c>
      <c r="D114" s="1">
        <v>0</v>
      </c>
      <c r="E114" s="1">
        <v>0</v>
      </c>
      <c r="H114" s="3" t="s">
        <v>21</v>
      </c>
      <c r="I114" s="3">
        <v>5</v>
      </c>
      <c r="J114" s="3">
        <v>2918227769268.9585</v>
      </c>
      <c r="K114" s="3">
        <v>583645553853.79175</v>
      </c>
      <c r="L114" s="3">
        <v>151.3824582230931</v>
      </c>
      <c r="M114" s="3">
        <v>1.1103669435150512E-72</v>
      </c>
    </row>
    <row r="115" spans="1:14" x14ac:dyDescent="0.35">
      <c r="A115" s="1">
        <v>190821</v>
      </c>
      <c r="B115" s="1">
        <v>66</v>
      </c>
      <c r="C115" s="1">
        <v>0</v>
      </c>
      <c r="D115" s="1">
        <v>0</v>
      </c>
      <c r="E115" s="1">
        <v>0</v>
      </c>
      <c r="H115" s="3" t="s">
        <v>22</v>
      </c>
      <c r="I115" s="3">
        <v>244</v>
      </c>
      <c r="J115" s="3">
        <v>940726665506.08899</v>
      </c>
      <c r="K115" s="3">
        <v>3855437153.7134795</v>
      </c>
      <c r="L115" s="3"/>
      <c r="M115" s="3"/>
    </row>
    <row r="116" spans="1:14" ht="16" thickBot="1" x14ac:dyDescent="0.4">
      <c r="A116" s="1">
        <v>128000</v>
      </c>
      <c r="B116" s="1">
        <v>60</v>
      </c>
      <c r="C116" s="1">
        <v>0</v>
      </c>
      <c r="D116" s="1">
        <v>0</v>
      </c>
      <c r="E116" s="1">
        <v>0</v>
      </c>
      <c r="H116" s="4" t="s">
        <v>23</v>
      </c>
      <c r="I116" s="4">
        <v>249</v>
      </c>
      <c r="J116" s="4">
        <v>3858954434775.0474</v>
      </c>
      <c r="K116" s="4"/>
      <c r="L116" s="4"/>
      <c r="M116" s="4"/>
    </row>
    <row r="117" spans="1:14" ht="16" thickBot="1" x14ac:dyDescent="0.4">
      <c r="A117" s="1">
        <v>227182</v>
      </c>
      <c r="B117" s="1">
        <v>90</v>
      </c>
      <c r="C117" s="1">
        <v>0</v>
      </c>
      <c r="D117" s="1">
        <v>0</v>
      </c>
      <c r="E117" s="1">
        <v>0</v>
      </c>
    </row>
    <row r="118" spans="1:14" x14ac:dyDescent="0.35">
      <c r="A118" s="1">
        <v>281874</v>
      </c>
      <c r="B118" s="1">
        <v>70</v>
      </c>
      <c r="C118" s="1">
        <v>1</v>
      </c>
      <c r="D118" s="1">
        <v>0</v>
      </c>
      <c r="E118" s="1">
        <v>0</v>
      </c>
      <c r="H118" s="5"/>
      <c r="I118" s="5" t="s">
        <v>30</v>
      </c>
      <c r="J118" s="5" t="s">
        <v>18</v>
      </c>
      <c r="K118" s="5" t="s">
        <v>31</v>
      </c>
      <c r="L118" s="5" t="s">
        <v>32</v>
      </c>
      <c r="M118" s="5" t="s">
        <v>33</v>
      </c>
      <c r="N118" s="5" t="s">
        <v>34</v>
      </c>
    </row>
    <row r="119" spans="1:14" x14ac:dyDescent="0.35">
      <c r="A119" s="1">
        <v>294000</v>
      </c>
      <c r="B119" s="1">
        <v>80</v>
      </c>
      <c r="C119" s="1">
        <v>0</v>
      </c>
      <c r="D119" s="1">
        <v>0</v>
      </c>
      <c r="E119" s="1">
        <v>0</v>
      </c>
      <c r="H119" s="3" t="s">
        <v>24</v>
      </c>
      <c r="I119" s="10">
        <v>-63403.050763348976</v>
      </c>
      <c r="J119" s="10">
        <v>12723.847529943821</v>
      </c>
      <c r="K119" s="10">
        <v>-4.9830093149213424</v>
      </c>
      <c r="L119" s="10">
        <v>1.186731138530684E-6</v>
      </c>
      <c r="M119" s="10">
        <v>-88465.645755570295</v>
      </c>
      <c r="N119" s="10">
        <v>-38340.455771127657</v>
      </c>
    </row>
    <row r="120" spans="1:14" x14ac:dyDescent="0.35">
      <c r="A120" s="1">
        <v>204344</v>
      </c>
      <c r="B120" s="1">
        <v>75</v>
      </c>
      <c r="C120" s="1">
        <v>0</v>
      </c>
      <c r="D120" s="1">
        <v>0</v>
      </c>
      <c r="E120" s="1">
        <v>0</v>
      </c>
      <c r="H120" s="3" t="s">
        <v>0</v>
      </c>
      <c r="I120" s="10">
        <v>3247.4811640344783</v>
      </c>
      <c r="J120" s="10">
        <v>175.57758937090543</v>
      </c>
      <c r="K120" s="10">
        <v>18.495989013576303</v>
      </c>
      <c r="L120" s="10">
        <v>2.4678690760433467E-48</v>
      </c>
      <c r="M120" s="10">
        <v>2901.6400179693637</v>
      </c>
      <c r="N120" s="10">
        <v>3593.3223100995929</v>
      </c>
    </row>
    <row r="121" spans="1:14" x14ac:dyDescent="0.35">
      <c r="A121" s="1">
        <v>309521</v>
      </c>
      <c r="B121" s="1">
        <v>90</v>
      </c>
      <c r="C121" s="1">
        <v>0</v>
      </c>
      <c r="D121" s="1">
        <v>0</v>
      </c>
      <c r="E121" s="1">
        <v>0</v>
      </c>
      <c r="H121" s="12" t="s">
        <v>2</v>
      </c>
      <c r="I121" s="14">
        <v>17455.651714775668</v>
      </c>
      <c r="J121" s="14">
        <v>9666.1170371356002</v>
      </c>
      <c r="K121" s="14">
        <v>1.8058597519266508</v>
      </c>
      <c r="L121" s="14">
        <v>7.2172578300958495E-2</v>
      </c>
      <c r="M121" s="14">
        <v>-1584.0275865535186</v>
      </c>
      <c r="N121" s="14">
        <v>36495.331016104858</v>
      </c>
    </row>
    <row r="122" spans="1:14" x14ac:dyDescent="0.35">
      <c r="A122" s="1">
        <v>420700</v>
      </c>
      <c r="B122" s="1">
        <v>102</v>
      </c>
      <c r="C122" s="1">
        <v>0</v>
      </c>
      <c r="D122" s="1">
        <v>0</v>
      </c>
      <c r="E122" s="1">
        <v>0</v>
      </c>
      <c r="H122" s="3" t="s">
        <v>4</v>
      </c>
      <c r="I122" s="10">
        <v>26747.150725295436</v>
      </c>
      <c r="J122" s="10">
        <v>13198.464343025593</v>
      </c>
      <c r="K122" s="10">
        <v>2.0265350596964953</v>
      </c>
      <c r="L122" s="10">
        <v>4.3797795859837466E-2</v>
      </c>
      <c r="M122" s="10">
        <v>749.68686304296716</v>
      </c>
      <c r="N122" s="10">
        <v>52744.614587547905</v>
      </c>
    </row>
    <row r="123" spans="1:14" x14ac:dyDescent="0.35">
      <c r="A123" s="1">
        <v>132000</v>
      </c>
      <c r="B123" s="1">
        <v>70</v>
      </c>
      <c r="C123" s="1">
        <v>0</v>
      </c>
      <c r="D123" s="1">
        <v>0</v>
      </c>
      <c r="E123" s="1">
        <v>0</v>
      </c>
      <c r="H123" s="3" t="s">
        <v>6</v>
      </c>
      <c r="I123" s="10">
        <v>35201.78895685693</v>
      </c>
      <c r="J123" s="10">
        <v>14587.194483669011</v>
      </c>
      <c r="K123" s="10">
        <v>2.4131980276445097</v>
      </c>
      <c r="L123" s="10">
        <v>1.6551117155011251E-2</v>
      </c>
      <c r="M123" s="10">
        <v>6468.8961304859149</v>
      </c>
      <c r="N123" s="10">
        <v>63934.681783227948</v>
      </c>
    </row>
    <row r="124" spans="1:14" ht="16" thickBot="1" x14ac:dyDescent="0.4">
      <c r="A124" s="1">
        <v>381643</v>
      </c>
      <c r="B124" s="1">
        <v>105</v>
      </c>
      <c r="C124" s="1">
        <v>0</v>
      </c>
      <c r="D124" s="1">
        <v>0</v>
      </c>
      <c r="E124" s="1">
        <v>0</v>
      </c>
      <c r="H124" s="4" t="s">
        <v>9</v>
      </c>
      <c r="I124" s="11">
        <v>50688.419529717605</v>
      </c>
      <c r="J124" s="11">
        <v>18286.200326516144</v>
      </c>
      <c r="K124" s="11">
        <v>2.7719492636322154</v>
      </c>
      <c r="L124" s="11">
        <v>6.0018219751122029E-3</v>
      </c>
      <c r="M124" s="11">
        <v>14669.469157076441</v>
      </c>
      <c r="N124" s="11">
        <v>86707.369902358769</v>
      </c>
    </row>
    <row r="125" spans="1:14" x14ac:dyDescent="0.35">
      <c r="A125" s="1">
        <v>446552</v>
      </c>
      <c r="B125" s="1">
        <v>150</v>
      </c>
      <c r="C125" s="1">
        <v>0</v>
      </c>
      <c r="D125" s="1">
        <v>0</v>
      </c>
      <c r="E125" s="1">
        <v>0</v>
      </c>
    </row>
    <row r="126" spans="1:14" x14ac:dyDescent="0.35">
      <c r="A126" s="1">
        <v>402670</v>
      </c>
      <c r="B126" s="1">
        <v>105</v>
      </c>
      <c r="C126" s="1">
        <v>0</v>
      </c>
      <c r="D126" s="1">
        <v>1</v>
      </c>
      <c r="E126" s="1">
        <v>0</v>
      </c>
    </row>
    <row r="127" spans="1:14" x14ac:dyDescent="0.35">
      <c r="A127" s="1">
        <v>231390</v>
      </c>
      <c r="B127" s="1">
        <v>85</v>
      </c>
      <c r="C127" s="1">
        <v>0</v>
      </c>
      <c r="D127" s="1">
        <v>1</v>
      </c>
      <c r="E127" s="1">
        <v>0</v>
      </c>
    </row>
    <row r="128" spans="1:14" x14ac:dyDescent="0.35">
      <c r="A128" s="1">
        <v>103374</v>
      </c>
      <c r="B128" s="1">
        <v>45</v>
      </c>
      <c r="C128" s="1">
        <v>0</v>
      </c>
      <c r="D128" s="1">
        <v>0</v>
      </c>
      <c r="E128" s="1">
        <v>0</v>
      </c>
    </row>
    <row r="129" spans="1:5" x14ac:dyDescent="0.35">
      <c r="A129" s="1">
        <v>149652</v>
      </c>
      <c r="B129" s="1">
        <v>40</v>
      </c>
      <c r="C129" s="1">
        <v>0</v>
      </c>
      <c r="D129" s="1">
        <v>0</v>
      </c>
      <c r="E129" s="1">
        <v>0</v>
      </c>
    </row>
    <row r="130" spans="1:5" x14ac:dyDescent="0.35">
      <c r="A130" s="1">
        <v>281874</v>
      </c>
      <c r="B130" s="1">
        <v>70</v>
      </c>
      <c r="C130" s="1">
        <v>1</v>
      </c>
      <c r="D130" s="1">
        <v>0</v>
      </c>
      <c r="E130" s="1">
        <v>0</v>
      </c>
    </row>
    <row r="131" spans="1:5" x14ac:dyDescent="0.35">
      <c r="A131" s="1">
        <v>223570</v>
      </c>
      <c r="B131" s="1">
        <v>78</v>
      </c>
      <c r="C131" s="1">
        <v>0</v>
      </c>
      <c r="D131" s="1">
        <v>0</v>
      </c>
      <c r="E131" s="1">
        <v>0</v>
      </c>
    </row>
    <row r="132" spans="1:5" x14ac:dyDescent="0.35">
      <c r="A132" s="1">
        <v>513865</v>
      </c>
      <c r="B132" s="1">
        <v>90</v>
      </c>
      <c r="C132" s="1">
        <v>1</v>
      </c>
      <c r="D132" s="1">
        <v>0</v>
      </c>
      <c r="E132" s="1">
        <v>0</v>
      </c>
    </row>
    <row r="133" spans="1:5" x14ac:dyDescent="0.35">
      <c r="A133" s="1">
        <v>169756</v>
      </c>
      <c r="B133" s="1">
        <v>68</v>
      </c>
      <c r="C133" s="1">
        <v>0</v>
      </c>
      <c r="D133" s="1">
        <v>0</v>
      </c>
      <c r="E133" s="1">
        <v>0</v>
      </c>
    </row>
    <row r="134" spans="1:5" x14ac:dyDescent="0.35">
      <c r="A134" s="1">
        <v>252425</v>
      </c>
      <c r="B134" s="1">
        <v>95</v>
      </c>
      <c r="C134" s="1">
        <v>0</v>
      </c>
      <c r="D134" s="1">
        <v>0</v>
      </c>
      <c r="E134" s="1">
        <v>0</v>
      </c>
    </row>
    <row r="135" spans="1:5" x14ac:dyDescent="0.35">
      <c r="A135" s="1">
        <v>256000</v>
      </c>
      <c r="B135" s="1">
        <v>111</v>
      </c>
      <c r="C135" s="1">
        <v>0</v>
      </c>
      <c r="D135" s="1">
        <v>0</v>
      </c>
      <c r="E135" s="1">
        <v>0</v>
      </c>
    </row>
    <row r="136" spans="1:5" x14ac:dyDescent="0.35">
      <c r="A136" s="1">
        <v>242960</v>
      </c>
      <c r="B136" s="1">
        <v>70</v>
      </c>
      <c r="C136" s="1">
        <v>0</v>
      </c>
      <c r="D136" s="1">
        <v>0</v>
      </c>
      <c r="E136" s="1">
        <v>0</v>
      </c>
    </row>
    <row r="137" spans="1:5" x14ac:dyDescent="0.35">
      <c r="A137" s="1">
        <v>279500</v>
      </c>
      <c r="B137" s="1">
        <v>105</v>
      </c>
      <c r="C137" s="1">
        <v>0</v>
      </c>
      <c r="D137" s="1">
        <v>0</v>
      </c>
      <c r="E137" s="1">
        <v>0</v>
      </c>
    </row>
    <row r="138" spans="1:5" x14ac:dyDescent="0.35">
      <c r="A138" s="1">
        <v>173100</v>
      </c>
      <c r="B138" s="1">
        <v>60</v>
      </c>
      <c r="C138" s="1">
        <v>0</v>
      </c>
      <c r="D138" s="1">
        <v>0</v>
      </c>
      <c r="E138" s="1">
        <v>0</v>
      </c>
    </row>
    <row r="139" spans="1:5" x14ac:dyDescent="0.35">
      <c r="A139" s="1">
        <v>291490</v>
      </c>
      <c r="B139" s="1">
        <v>110</v>
      </c>
      <c r="C139" s="1">
        <v>0</v>
      </c>
      <c r="D139" s="1">
        <v>0</v>
      </c>
      <c r="E139" s="1">
        <v>0</v>
      </c>
    </row>
    <row r="140" spans="1:5" x14ac:dyDescent="0.35">
      <c r="A140" s="1">
        <v>353996</v>
      </c>
      <c r="B140" s="1">
        <v>120</v>
      </c>
      <c r="C140" s="1">
        <v>0</v>
      </c>
      <c r="D140" s="1">
        <v>0</v>
      </c>
      <c r="E140" s="1">
        <v>0</v>
      </c>
    </row>
    <row r="141" spans="1:5" x14ac:dyDescent="0.35">
      <c r="A141" s="1">
        <v>180154</v>
      </c>
      <c r="B141" s="1">
        <v>80</v>
      </c>
      <c r="C141" s="1">
        <v>0</v>
      </c>
      <c r="D141" s="1">
        <v>0</v>
      </c>
      <c r="E141" s="1">
        <v>0</v>
      </c>
    </row>
    <row r="142" spans="1:5" x14ac:dyDescent="0.35">
      <c r="A142" s="1">
        <v>231270</v>
      </c>
      <c r="B142" s="1">
        <v>83</v>
      </c>
      <c r="C142" s="1">
        <v>0</v>
      </c>
      <c r="D142" s="1">
        <v>0</v>
      </c>
      <c r="E142" s="1">
        <v>0</v>
      </c>
    </row>
    <row r="143" spans="1:5" x14ac:dyDescent="0.35">
      <c r="A143" s="1">
        <v>218700</v>
      </c>
      <c r="B143" s="1">
        <v>75</v>
      </c>
      <c r="C143" s="1">
        <v>0</v>
      </c>
      <c r="D143" s="1">
        <v>0</v>
      </c>
      <c r="E143" s="1">
        <v>0</v>
      </c>
    </row>
    <row r="144" spans="1:5" x14ac:dyDescent="0.35">
      <c r="A144" s="1">
        <v>315120</v>
      </c>
      <c r="B144" s="1">
        <v>95</v>
      </c>
      <c r="C144" s="1">
        <v>0</v>
      </c>
      <c r="D144" s="1">
        <v>0</v>
      </c>
      <c r="E144" s="1">
        <v>0</v>
      </c>
    </row>
    <row r="145" spans="1:5" x14ac:dyDescent="0.35">
      <c r="A145" s="1">
        <v>156264</v>
      </c>
      <c r="B145" s="1">
        <v>70</v>
      </c>
      <c r="C145" s="1">
        <v>0</v>
      </c>
      <c r="D145" s="1">
        <v>0</v>
      </c>
      <c r="E145" s="1">
        <v>0</v>
      </c>
    </row>
    <row r="146" spans="1:5" x14ac:dyDescent="0.35">
      <c r="A146" s="1">
        <v>420708</v>
      </c>
      <c r="B146" s="1">
        <v>135</v>
      </c>
      <c r="C146" s="1">
        <v>0</v>
      </c>
      <c r="D146" s="1">
        <v>0</v>
      </c>
      <c r="E146" s="1">
        <v>0</v>
      </c>
    </row>
    <row r="147" spans="1:5" x14ac:dyDescent="0.35">
      <c r="A147" s="1">
        <v>336567</v>
      </c>
      <c r="B147" s="1">
        <v>110</v>
      </c>
      <c r="C147" s="1">
        <v>1</v>
      </c>
      <c r="D147" s="1">
        <v>0</v>
      </c>
      <c r="E147" s="1">
        <v>0</v>
      </c>
    </row>
    <row r="148" spans="1:5" x14ac:dyDescent="0.35">
      <c r="A148" s="1">
        <v>209000</v>
      </c>
      <c r="B148" s="1">
        <v>130</v>
      </c>
      <c r="C148" s="1">
        <v>0</v>
      </c>
      <c r="D148" s="1">
        <v>0</v>
      </c>
      <c r="E148" s="1">
        <v>0</v>
      </c>
    </row>
    <row r="149" spans="1:5" x14ac:dyDescent="0.35">
      <c r="A149" s="1">
        <v>135829</v>
      </c>
      <c r="B149" s="1">
        <v>60</v>
      </c>
      <c r="C149" s="1">
        <v>0</v>
      </c>
      <c r="D149" s="1">
        <v>0</v>
      </c>
      <c r="E149" s="1">
        <v>0</v>
      </c>
    </row>
    <row r="150" spans="1:5" x14ac:dyDescent="0.35">
      <c r="A150" s="1">
        <v>189000</v>
      </c>
      <c r="B150" s="1">
        <v>70</v>
      </c>
      <c r="C150" s="1">
        <v>0</v>
      </c>
      <c r="D150" s="1">
        <v>1</v>
      </c>
      <c r="E150" s="1">
        <v>0</v>
      </c>
    </row>
    <row r="151" spans="1:5" x14ac:dyDescent="0.35">
      <c r="A151" s="1">
        <v>177300</v>
      </c>
      <c r="B151" s="1">
        <v>91</v>
      </c>
      <c r="C151" s="1">
        <v>0</v>
      </c>
      <c r="D151" s="1">
        <v>0</v>
      </c>
      <c r="E151" s="1">
        <v>0</v>
      </c>
    </row>
    <row r="152" spans="1:5" x14ac:dyDescent="0.35">
      <c r="A152" s="1">
        <v>203743</v>
      </c>
      <c r="B152" s="1">
        <v>80</v>
      </c>
      <c r="C152" s="1">
        <v>0</v>
      </c>
      <c r="D152" s="1">
        <v>0</v>
      </c>
      <c r="E152" s="1">
        <v>0</v>
      </c>
    </row>
    <row r="153" spans="1:5" x14ac:dyDescent="0.35">
      <c r="A153" s="1">
        <v>131622</v>
      </c>
      <c r="B153" s="1">
        <v>45</v>
      </c>
      <c r="C153" s="1">
        <v>0</v>
      </c>
      <c r="D153" s="1">
        <v>0</v>
      </c>
      <c r="E153" s="1">
        <v>0</v>
      </c>
    </row>
    <row r="154" spans="1:5" x14ac:dyDescent="0.35">
      <c r="A154" s="1">
        <v>139000</v>
      </c>
      <c r="B154" s="1">
        <v>50</v>
      </c>
      <c r="C154" s="1">
        <v>0</v>
      </c>
      <c r="D154" s="1">
        <v>0</v>
      </c>
      <c r="E154" s="1">
        <v>0</v>
      </c>
    </row>
    <row r="155" spans="1:5" x14ac:dyDescent="0.35">
      <c r="A155" s="1">
        <v>235356</v>
      </c>
      <c r="B155" s="1">
        <v>65</v>
      </c>
      <c r="C155" s="1">
        <v>0</v>
      </c>
      <c r="D155" s="1">
        <v>1</v>
      </c>
      <c r="E155" s="1">
        <v>0</v>
      </c>
    </row>
    <row r="156" spans="1:5" x14ac:dyDescent="0.35">
      <c r="A156" s="1">
        <v>219369</v>
      </c>
      <c r="B156" s="1">
        <v>95</v>
      </c>
      <c r="C156" s="1">
        <v>0</v>
      </c>
      <c r="D156" s="1">
        <v>0</v>
      </c>
      <c r="E156" s="1">
        <v>0</v>
      </c>
    </row>
    <row r="157" spans="1:5" x14ac:dyDescent="0.35">
      <c r="A157" s="1">
        <v>169485</v>
      </c>
      <c r="B157" s="1">
        <v>75</v>
      </c>
      <c r="C157" s="1">
        <v>0</v>
      </c>
      <c r="D157" s="1">
        <v>0</v>
      </c>
      <c r="E157" s="1">
        <v>0</v>
      </c>
    </row>
    <row r="158" spans="1:5" x14ac:dyDescent="0.35">
      <c r="A158" s="1">
        <v>270455</v>
      </c>
      <c r="B158" s="1">
        <v>90</v>
      </c>
      <c r="C158" s="1">
        <v>0</v>
      </c>
      <c r="D158" s="1">
        <v>1</v>
      </c>
      <c r="E158" s="1">
        <v>0</v>
      </c>
    </row>
    <row r="159" spans="1:5" x14ac:dyDescent="0.35">
      <c r="A159" s="1">
        <v>165278</v>
      </c>
      <c r="B159" s="1">
        <v>65</v>
      </c>
      <c r="C159" s="1">
        <v>0</v>
      </c>
      <c r="D159" s="1">
        <v>0</v>
      </c>
      <c r="E159" s="1">
        <v>0</v>
      </c>
    </row>
    <row r="160" spans="1:5" x14ac:dyDescent="0.35">
      <c r="A160" s="1">
        <v>145842</v>
      </c>
      <c r="B160" s="1">
        <v>65</v>
      </c>
      <c r="C160" s="1">
        <v>0</v>
      </c>
      <c r="D160" s="1">
        <v>0</v>
      </c>
      <c r="E160" s="1">
        <v>0</v>
      </c>
    </row>
    <row r="161" spans="1:5" x14ac:dyDescent="0.35">
      <c r="A161" s="1">
        <v>189000</v>
      </c>
      <c r="B161" s="1">
        <v>70</v>
      </c>
      <c r="C161" s="1">
        <v>0</v>
      </c>
      <c r="D161" s="1">
        <v>0</v>
      </c>
      <c r="E161" s="1">
        <v>0</v>
      </c>
    </row>
    <row r="162" spans="1:5" x14ac:dyDescent="0.35">
      <c r="A162" s="1">
        <v>453764</v>
      </c>
      <c r="B162" s="1">
        <v>110</v>
      </c>
      <c r="C162" s="1">
        <v>0</v>
      </c>
      <c r="D162" s="1">
        <v>1</v>
      </c>
      <c r="E162" s="1">
        <v>0</v>
      </c>
    </row>
    <row r="163" spans="1:5" x14ac:dyDescent="0.35">
      <c r="A163" s="1">
        <v>219369</v>
      </c>
      <c r="B163" s="1">
        <v>85</v>
      </c>
      <c r="C163" s="1">
        <v>0</v>
      </c>
      <c r="D163" s="1">
        <v>0</v>
      </c>
      <c r="E163" s="1">
        <v>0</v>
      </c>
    </row>
    <row r="164" spans="1:5" x14ac:dyDescent="0.35">
      <c r="A164" s="1">
        <v>294495</v>
      </c>
      <c r="B164" s="1">
        <v>100</v>
      </c>
      <c r="C164" s="1">
        <v>0</v>
      </c>
      <c r="D164" s="1">
        <v>0</v>
      </c>
      <c r="E164" s="1">
        <v>0</v>
      </c>
    </row>
    <row r="165" spans="1:5" x14ac:dyDescent="0.35">
      <c r="A165" s="1">
        <v>295698</v>
      </c>
      <c r="B165" s="1">
        <v>130</v>
      </c>
      <c r="C165" s="1">
        <v>0</v>
      </c>
      <c r="D165" s="1">
        <v>1</v>
      </c>
      <c r="E165" s="1">
        <v>0</v>
      </c>
    </row>
    <row r="166" spans="1:5" x14ac:dyDescent="0.35">
      <c r="A166" s="1">
        <v>222374</v>
      </c>
      <c r="B166" s="1">
        <v>85</v>
      </c>
      <c r="C166" s="1">
        <v>0</v>
      </c>
      <c r="D166" s="1">
        <v>0</v>
      </c>
      <c r="E166" s="1">
        <v>0</v>
      </c>
    </row>
    <row r="167" spans="1:5" x14ac:dyDescent="0.35">
      <c r="A167" s="1">
        <v>144242</v>
      </c>
      <c r="B167" s="1">
        <v>60</v>
      </c>
      <c r="C167" s="1">
        <v>0</v>
      </c>
      <c r="D167" s="1">
        <v>0</v>
      </c>
      <c r="E167" s="1">
        <v>1</v>
      </c>
    </row>
    <row r="168" spans="1:5" x14ac:dyDescent="0.35">
      <c r="A168" s="1">
        <v>209753</v>
      </c>
      <c r="B168" s="1">
        <v>85</v>
      </c>
      <c r="C168" s="1">
        <v>0</v>
      </c>
      <c r="D168" s="1">
        <v>0</v>
      </c>
      <c r="E168" s="1">
        <v>0</v>
      </c>
    </row>
    <row r="169" spans="1:5" x14ac:dyDescent="0.35">
      <c r="A169" s="1">
        <v>321500</v>
      </c>
      <c r="B169" s="1">
        <v>85</v>
      </c>
      <c r="C169" s="1">
        <v>0</v>
      </c>
      <c r="D169" s="1">
        <v>0</v>
      </c>
      <c r="E169" s="1">
        <v>0</v>
      </c>
    </row>
    <row r="170" spans="1:5" x14ac:dyDescent="0.35">
      <c r="A170" s="1">
        <v>204344</v>
      </c>
      <c r="B170" s="1">
        <v>80</v>
      </c>
      <c r="C170" s="1">
        <v>0</v>
      </c>
      <c r="D170" s="1">
        <v>0</v>
      </c>
      <c r="E170" s="1">
        <v>0</v>
      </c>
    </row>
    <row r="171" spans="1:5" x14ac:dyDescent="0.35">
      <c r="A171" s="1">
        <v>443547</v>
      </c>
      <c r="B171" s="1">
        <v>90</v>
      </c>
      <c r="C171" s="1">
        <v>0</v>
      </c>
      <c r="D171" s="1">
        <v>1</v>
      </c>
      <c r="E171" s="1">
        <v>1</v>
      </c>
    </row>
    <row r="172" spans="1:5" x14ac:dyDescent="0.35">
      <c r="A172" s="1">
        <v>205710</v>
      </c>
      <c r="B172" s="1">
        <v>75</v>
      </c>
      <c r="C172" s="1">
        <v>0</v>
      </c>
      <c r="D172" s="1">
        <v>0</v>
      </c>
      <c r="E172" s="1">
        <v>0</v>
      </c>
    </row>
    <row r="173" spans="1:5" x14ac:dyDescent="0.35">
      <c r="A173" s="1">
        <v>225500</v>
      </c>
      <c r="B173" s="1">
        <v>80</v>
      </c>
      <c r="C173" s="1">
        <v>0</v>
      </c>
      <c r="D173" s="1">
        <v>0</v>
      </c>
      <c r="E173" s="1">
        <v>0</v>
      </c>
    </row>
    <row r="174" spans="1:5" x14ac:dyDescent="0.35">
      <c r="A174" s="1">
        <v>139720</v>
      </c>
      <c r="B174" s="1">
        <v>80</v>
      </c>
      <c r="C174" s="1">
        <v>0</v>
      </c>
      <c r="D174" s="1">
        <v>0</v>
      </c>
      <c r="E174" s="1">
        <v>0</v>
      </c>
    </row>
    <row r="175" spans="1:5" x14ac:dyDescent="0.35">
      <c r="A175" s="1">
        <v>208250</v>
      </c>
      <c r="B175" s="1">
        <v>85</v>
      </c>
      <c r="C175" s="1">
        <v>0</v>
      </c>
      <c r="D175" s="1">
        <v>0</v>
      </c>
      <c r="E175" s="1">
        <v>0</v>
      </c>
    </row>
    <row r="176" spans="1:5" x14ac:dyDescent="0.35">
      <c r="A176" s="1">
        <v>250000</v>
      </c>
      <c r="B176" s="1">
        <v>90</v>
      </c>
      <c r="C176" s="1">
        <v>0</v>
      </c>
      <c r="D176" s="1">
        <v>0</v>
      </c>
      <c r="E176" s="1">
        <v>0</v>
      </c>
    </row>
    <row r="177" spans="1:5" x14ac:dyDescent="0.35">
      <c r="A177" s="1">
        <v>114192</v>
      </c>
      <c r="B177" s="1">
        <v>50</v>
      </c>
      <c r="C177" s="1">
        <v>0</v>
      </c>
      <c r="D177" s="1">
        <v>0</v>
      </c>
      <c r="E177" s="1">
        <v>0</v>
      </c>
    </row>
    <row r="178" spans="1:5" x14ac:dyDescent="0.35">
      <c r="A178" s="1">
        <v>273451</v>
      </c>
      <c r="B178" s="1">
        <v>110</v>
      </c>
      <c r="C178" s="1">
        <v>0</v>
      </c>
      <c r="D178" s="1">
        <v>0</v>
      </c>
      <c r="E178" s="1">
        <v>0</v>
      </c>
    </row>
    <row r="179" spans="1:5" x14ac:dyDescent="0.35">
      <c r="A179" s="1">
        <v>390657</v>
      </c>
      <c r="B179" s="1">
        <v>100</v>
      </c>
      <c r="C179" s="1">
        <v>0</v>
      </c>
      <c r="D179" s="1">
        <v>0</v>
      </c>
      <c r="E179" s="1">
        <v>0</v>
      </c>
    </row>
    <row r="180" spans="1:5" x14ac:dyDescent="0.35">
      <c r="A180" s="1">
        <v>319137</v>
      </c>
      <c r="B180" s="1">
        <v>75</v>
      </c>
      <c r="C180" s="1">
        <v>0</v>
      </c>
      <c r="D180" s="1">
        <v>1</v>
      </c>
      <c r="E180" s="1">
        <v>1</v>
      </c>
    </row>
    <row r="181" spans="1:5" x14ac:dyDescent="0.35">
      <c r="A181" s="1">
        <v>177298</v>
      </c>
      <c r="B181" s="1">
        <v>70</v>
      </c>
      <c r="C181" s="1">
        <v>0</v>
      </c>
      <c r="D181" s="1">
        <v>0</v>
      </c>
      <c r="E181" s="1">
        <v>0</v>
      </c>
    </row>
    <row r="182" spans="1:5" x14ac:dyDescent="0.35">
      <c r="A182" s="1">
        <v>390657</v>
      </c>
      <c r="B182" s="1">
        <v>170</v>
      </c>
      <c r="C182" s="1">
        <v>1</v>
      </c>
      <c r="D182" s="1">
        <v>0</v>
      </c>
      <c r="E182" s="1">
        <v>0</v>
      </c>
    </row>
    <row r="183" spans="1:5" x14ac:dyDescent="0.35">
      <c r="A183" s="1">
        <v>143512</v>
      </c>
      <c r="B183" s="1">
        <v>45</v>
      </c>
      <c r="C183" s="1">
        <v>1</v>
      </c>
      <c r="D183" s="1">
        <v>0</v>
      </c>
      <c r="E183" s="1">
        <v>0</v>
      </c>
    </row>
    <row r="184" spans="1:5" x14ac:dyDescent="0.35">
      <c r="A184" s="1">
        <v>191723</v>
      </c>
      <c r="B184" s="1">
        <v>75</v>
      </c>
      <c r="C184" s="1">
        <v>0</v>
      </c>
      <c r="D184" s="1">
        <v>0</v>
      </c>
      <c r="E184" s="1">
        <v>0</v>
      </c>
    </row>
    <row r="185" spans="1:5" x14ac:dyDescent="0.35">
      <c r="A185" s="1">
        <v>203800</v>
      </c>
      <c r="B185" s="1">
        <v>90</v>
      </c>
      <c r="C185" s="1">
        <v>0</v>
      </c>
      <c r="D185" s="1">
        <v>0</v>
      </c>
      <c r="E185" s="1">
        <v>0</v>
      </c>
    </row>
    <row r="186" spans="1:5" x14ac:dyDescent="0.35">
      <c r="A186" s="1">
        <v>164616</v>
      </c>
      <c r="B186" s="1">
        <v>50</v>
      </c>
      <c r="C186" s="1">
        <v>0</v>
      </c>
      <c r="D186" s="1">
        <v>0</v>
      </c>
      <c r="E186" s="1">
        <v>0</v>
      </c>
    </row>
    <row r="187" spans="1:5" x14ac:dyDescent="0.35">
      <c r="A187" s="1">
        <v>226000</v>
      </c>
      <c r="B187" s="1">
        <v>100</v>
      </c>
      <c r="C187" s="1">
        <v>0</v>
      </c>
      <c r="D187" s="1">
        <v>0</v>
      </c>
      <c r="E187" s="1">
        <v>0</v>
      </c>
    </row>
    <row r="188" spans="1:5" x14ac:dyDescent="0.35">
      <c r="A188" s="1">
        <v>215300</v>
      </c>
      <c r="B188" s="1">
        <v>80</v>
      </c>
      <c r="C188" s="1">
        <v>0</v>
      </c>
      <c r="D188" s="1">
        <v>0</v>
      </c>
      <c r="E188" s="1">
        <v>0</v>
      </c>
    </row>
    <row r="189" spans="1:5" x14ac:dyDescent="0.35">
      <c r="A189" s="1">
        <v>252425</v>
      </c>
      <c r="B189" s="1">
        <v>88</v>
      </c>
      <c r="C189" s="1">
        <v>0</v>
      </c>
      <c r="D189" s="1">
        <v>0</v>
      </c>
      <c r="E189" s="1">
        <v>0</v>
      </c>
    </row>
    <row r="190" spans="1:5" x14ac:dyDescent="0.35">
      <c r="A190" s="1">
        <v>384000</v>
      </c>
      <c r="B190" s="1">
        <v>100</v>
      </c>
      <c r="C190" s="1">
        <v>0</v>
      </c>
      <c r="D190" s="1">
        <v>0</v>
      </c>
      <c r="E190" s="1">
        <v>0</v>
      </c>
    </row>
    <row r="191" spans="1:5" x14ac:dyDescent="0.35">
      <c r="A191" s="1">
        <v>165279</v>
      </c>
      <c r="B191" s="1">
        <v>85</v>
      </c>
      <c r="C191" s="1">
        <v>0</v>
      </c>
      <c r="D191" s="1">
        <v>0</v>
      </c>
      <c r="E191" s="1">
        <v>0</v>
      </c>
    </row>
    <row r="192" spans="1:5" x14ac:dyDescent="0.35">
      <c r="A192" s="1">
        <v>156263</v>
      </c>
      <c r="B192" s="1">
        <v>60</v>
      </c>
      <c r="C192" s="1">
        <v>0</v>
      </c>
      <c r="D192" s="1">
        <v>0</v>
      </c>
      <c r="E192" s="1">
        <v>0</v>
      </c>
    </row>
    <row r="193" spans="1:5" x14ac:dyDescent="0.35">
      <c r="A193" s="1">
        <v>450760</v>
      </c>
      <c r="B193" s="1">
        <v>150</v>
      </c>
      <c r="C193" s="1">
        <v>0</v>
      </c>
      <c r="D193" s="1">
        <v>1</v>
      </c>
      <c r="E193" s="1">
        <v>0</v>
      </c>
    </row>
    <row r="194" spans="1:5" x14ac:dyDescent="0.35">
      <c r="A194" s="1">
        <v>282475</v>
      </c>
      <c r="B194" s="1">
        <v>110</v>
      </c>
      <c r="C194" s="1">
        <v>1</v>
      </c>
      <c r="D194" s="1">
        <v>0</v>
      </c>
      <c r="E194" s="1">
        <v>0</v>
      </c>
    </row>
    <row r="195" spans="1:5" x14ac:dyDescent="0.35">
      <c r="A195" s="1">
        <v>270455</v>
      </c>
      <c r="B195" s="1">
        <v>90</v>
      </c>
      <c r="C195" s="1">
        <v>0</v>
      </c>
      <c r="D195" s="1">
        <v>0</v>
      </c>
      <c r="E195" s="1">
        <v>0</v>
      </c>
    </row>
    <row r="196" spans="1:5" x14ac:dyDescent="0.35">
      <c r="A196" s="1">
        <v>141700</v>
      </c>
      <c r="B196" s="1">
        <v>65</v>
      </c>
      <c r="C196" s="1">
        <v>0</v>
      </c>
      <c r="D196" s="1">
        <v>0</v>
      </c>
      <c r="E196" s="1">
        <v>0</v>
      </c>
    </row>
    <row r="197" spans="1:5" x14ac:dyDescent="0.35">
      <c r="A197" s="1">
        <v>511350</v>
      </c>
      <c r="B197" s="1">
        <v>103</v>
      </c>
      <c r="C197" s="1">
        <v>0</v>
      </c>
      <c r="D197" s="1">
        <v>0</v>
      </c>
      <c r="E197" s="1">
        <v>0</v>
      </c>
    </row>
    <row r="198" spans="1:5" x14ac:dyDescent="0.35">
      <c r="A198" s="1">
        <v>261440</v>
      </c>
      <c r="B198" s="1">
        <v>80</v>
      </c>
      <c r="C198" s="1">
        <v>1</v>
      </c>
      <c r="D198" s="1">
        <v>0</v>
      </c>
      <c r="E198" s="1">
        <v>0</v>
      </c>
    </row>
    <row r="199" spans="1:5" x14ac:dyDescent="0.35">
      <c r="A199" s="1">
        <v>294196</v>
      </c>
      <c r="B199" s="1">
        <v>115</v>
      </c>
      <c r="C199" s="1">
        <v>0</v>
      </c>
      <c r="D199" s="1">
        <v>0</v>
      </c>
      <c r="E199" s="1">
        <v>0</v>
      </c>
    </row>
    <row r="200" spans="1:5" x14ac:dyDescent="0.35">
      <c r="A200" s="1">
        <v>390658</v>
      </c>
      <c r="B200" s="1">
        <v>140</v>
      </c>
      <c r="C200" s="1">
        <v>1</v>
      </c>
      <c r="D200" s="1">
        <v>0</v>
      </c>
      <c r="E200" s="1">
        <v>0</v>
      </c>
    </row>
    <row r="201" spans="1:5" x14ac:dyDescent="0.35">
      <c r="A201" s="1">
        <v>242800</v>
      </c>
      <c r="B201" s="1">
        <v>103</v>
      </c>
      <c r="C201" s="1">
        <v>0</v>
      </c>
      <c r="D201" s="1">
        <v>0</v>
      </c>
      <c r="E201" s="1">
        <v>0</v>
      </c>
    </row>
    <row r="202" spans="1:5" x14ac:dyDescent="0.35">
      <c r="A202" s="1">
        <v>114192</v>
      </c>
      <c r="B202" s="1">
        <v>60</v>
      </c>
      <c r="C202" s="1">
        <v>0</v>
      </c>
      <c r="D202" s="1">
        <v>0</v>
      </c>
      <c r="E202" s="1">
        <v>0</v>
      </c>
    </row>
    <row r="203" spans="1:5" x14ac:dyDescent="0.35">
      <c r="A203" s="1">
        <v>289000</v>
      </c>
      <c r="B203" s="1">
        <v>85</v>
      </c>
      <c r="C203" s="1">
        <v>0</v>
      </c>
      <c r="D203" s="1">
        <v>1</v>
      </c>
      <c r="E203" s="1">
        <v>1</v>
      </c>
    </row>
    <row r="204" spans="1:5" x14ac:dyDescent="0.35">
      <c r="A204" s="1">
        <v>197733</v>
      </c>
      <c r="B204" s="1">
        <v>70</v>
      </c>
      <c r="C204" s="1">
        <v>0</v>
      </c>
      <c r="D204" s="1">
        <v>0</v>
      </c>
      <c r="E204" s="1">
        <v>0</v>
      </c>
    </row>
    <row r="205" spans="1:5" x14ac:dyDescent="0.35">
      <c r="A205" s="1">
        <v>222384</v>
      </c>
      <c r="B205" s="1">
        <v>110</v>
      </c>
      <c r="C205" s="1">
        <v>0</v>
      </c>
      <c r="D205" s="1">
        <v>0</v>
      </c>
      <c r="E205" s="1">
        <v>0</v>
      </c>
    </row>
    <row r="206" spans="1:5" x14ac:dyDescent="0.35">
      <c r="A206" s="1">
        <v>432128</v>
      </c>
      <c r="B206" s="1">
        <v>80</v>
      </c>
      <c r="C206" s="1">
        <v>0</v>
      </c>
      <c r="D206" s="1">
        <v>0</v>
      </c>
      <c r="E206" s="1">
        <v>0</v>
      </c>
    </row>
    <row r="207" spans="1:5" x14ac:dyDescent="0.35">
      <c r="A207" s="1">
        <v>177023</v>
      </c>
      <c r="B207" s="1">
        <v>70</v>
      </c>
      <c r="C207" s="1">
        <v>0</v>
      </c>
      <c r="D207" s="1">
        <v>0</v>
      </c>
      <c r="E207" s="1">
        <v>0</v>
      </c>
    </row>
    <row r="208" spans="1:5" x14ac:dyDescent="0.35">
      <c r="A208" s="1">
        <v>147248</v>
      </c>
      <c r="B208" s="1">
        <v>85</v>
      </c>
      <c r="C208" s="1">
        <v>0</v>
      </c>
      <c r="D208" s="1">
        <v>0</v>
      </c>
      <c r="E208" s="1">
        <v>0</v>
      </c>
    </row>
    <row r="209" spans="1:5" x14ac:dyDescent="0.35">
      <c r="A209" s="1">
        <v>239774</v>
      </c>
      <c r="B209" s="1">
        <v>68</v>
      </c>
      <c r="C209" s="1">
        <v>0</v>
      </c>
      <c r="D209" s="1">
        <v>0</v>
      </c>
      <c r="E209" s="1">
        <v>0</v>
      </c>
    </row>
    <row r="210" spans="1:5" x14ac:dyDescent="0.35">
      <c r="A210" s="1">
        <v>215763</v>
      </c>
      <c r="B210" s="1">
        <v>80</v>
      </c>
      <c r="C210" s="1">
        <v>0</v>
      </c>
      <c r="D210" s="1">
        <v>0</v>
      </c>
      <c r="E210" s="1">
        <v>0</v>
      </c>
    </row>
    <row r="211" spans="1:5" x14ac:dyDescent="0.35">
      <c r="A211" s="1">
        <v>165000</v>
      </c>
      <c r="B211" s="1">
        <v>60</v>
      </c>
      <c r="C211" s="1">
        <v>0</v>
      </c>
      <c r="D211" s="1">
        <v>0</v>
      </c>
      <c r="E211" s="1">
        <v>1</v>
      </c>
    </row>
    <row r="212" spans="1:5" x14ac:dyDescent="0.35">
      <c r="A212" s="1">
        <v>258014</v>
      </c>
      <c r="B212" s="1">
        <v>80</v>
      </c>
      <c r="C212" s="1">
        <v>0</v>
      </c>
      <c r="D212" s="1">
        <v>0</v>
      </c>
      <c r="E212" s="1">
        <v>0</v>
      </c>
    </row>
    <row r="213" spans="1:5" x14ac:dyDescent="0.35">
      <c r="A213" s="1">
        <v>243500</v>
      </c>
      <c r="B213" s="1">
        <v>65</v>
      </c>
      <c r="C213" s="1">
        <v>0</v>
      </c>
      <c r="D213" s="1">
        <v>0</v>
      </c>
      <c r="E213" s="1">
        <v>0</v>
      </c>
    </row>
    <row r="214" spans="1:5" x14ac:dyDescent="0.35">
      <c r="A214" s="1">
        <v>240000</v>
      </c>
      <c r="B214" s="1">
        <v>90</v>
      </c>
      <c r="C214" s="1">
        <v>0</v>
      </c>
      <c r="D214" s="1">
        <v>0</v>
      </c>
      <c r="E214" s="1">
        <v>0</v>
      </c>
    </row>
    <row r="215" spans="1:5" x14ac:dyDescent="0.35">
      <c r="A215" s="1">
        <v>179703</v>
      </c>
      <c r="B215" s="1">
        <v>80</v>
      </c>
      <c r="C215" s="1">
        <v>0</v>
      </c>
      <c r="D215" s="1">
        <v>0</v>
      </c>
      <c r="E215" s="1">
        <v>0</v>
      </c>
    </row>
    <row r="216" spans="1:5" x14ac:dyDescent="0.35">
      <c r="A216" s="1">
        <v>190000</v>
      </c>
      <c r="B216" s="1">
        <v>80</v>
      </c>
      <c r="C216" s="1">
        <v>0</v>
      </c>
      <c r="D216" s="1">
        <v>0</v>
      </c>
      <c r="E216" s="1">
        <v>0</v>
      </c>
    </row>
    <row r="217" spans="1:5" x14ac:dyDescent="0.35">
      <c r="A217" s="1">
        <v>252020</v>
      </c>
      <c r="B217" s="1">
        <v>80</v>
      </c>
      <c r="C217" s="1">
        <v>0</v>
      </c>
      <c r="D217" s="1">
        <v>0</v>
      </c>
      <c r="E217" s="1">
        <v>0</v>
      </c>
    </row>
    <row r="218" spans="1:5" x14ac:dyDescent="0.35">
      <c r="A218" s="1">
        <v>210354</v>
      </c>
      <c r="B218" s="1">
        <v>80</v>
      </c>
      <c r="C218" s="1">
        <v>0</v>
      </c>
      <c r="D218" s="1">
        <v>0</v>
      </c>
      <c r="E218" s="1">
        <v>0</v>
      </c>
    </row>
    <row r="219" spans="1:5" x14ac:dyDescent="0.35">
      <c r="A219" s="1">
        <v>225000</v>
      </c>
      <c r="B219" s="1">
        <v>100</v>
      </c>
      <c r="C219" s="1">
        <v>0</v>
      </c>
      <c r="D219" s="1">
        <v>0</v>
      </c>
      <c r="E219" s="1">
        <v>0</v>
      </c>
    </row>
    <row r="220" spans="1:5" x14ac:dyDescent="0.35">
      <c r="A220" s="1">
        <v>137540</v>
      </c>
      <c r="B220" s="1">
        <v>66</v>
      </c>
      <c r="C220" s="1">
        <v>1</v>
      </c>
      <c r="D220" s="1">
        <v>0</v>
      </c>
      <c r="E220" s="1">
        <v>0</v>
      </c>
    </row>
    <row r="221" spans="1:5" x14ac:dyDescent="0.35">
      <c r="A221" s="1">
        <v>375633</v>
      </c>
      <c r="B221" s="1">
        <v>110</v>
      </c>
      <c r="C221" s="1">
        <v>0</v>
      </c>
      <c r="D221" s="1">
        <v>0</v>
      </c>
      <c r="E221" s="1">
        <v>0</v>
      </c>
    </row>
    <row r="222" spans="1:5" x14ac:dyDescent="0.35">
      <c r="A222" s="1">
        <v>210355</v>
      </c>
      <c r="B222" s="1">
        <v>70</v>
      </c>
      <c r="C222" s="1">
        <v>0</v>
      </c>
      <c r="D222" s="1">
        <v>0</v>
      </c>
      <c r="E222" s="1">
        <v>0</v>
      </c>
    </row>
    <row r="223" spans="1:5" x14ac:dyDescent="0.35">
      <c r="A223" s="1">
        <v>280975</v>
      </c>
      <c r="B223" s="1">
        <v>90</v>
      </c>
      <c r="C223" s="1">
        <v>0</v>
      </c>
      <c r="D223" s="1">
        <v>0</v>
      </c>
      <c r="E223" s="1">
        <v>0</v>
      </c>
    </row>
    <row r="224" spans="1:5" x14ac:dyDescent="0.35">
      <c r="A224" s="1">
        <v>130721</v>
      </c>
      <c r="B224" s="1">
        <v>60</v>
      </c>
      <c r="C224" s="1">
        <v>1</v>
      </c>
      <c r="D224" s="1">
        <v>0</v>
      </c>
      <c r="E224" s="1">
        <v>0</v>
      </c>
    </row>
    <row r="225" spans="1:5" x14ac:dyDescent="0.35">
      <c r="A225" s="1">
        <v>147248</v>
      </c>
      <c r="B225" s="1">
        <v>70</v>
      </c>
      <c r="C225" s="1">
        <v>0</v>
      </c>
      <c r="D225" s="1">
        <v>0</v>
      </c>
      <c r="E225" s="1">
        <v>0</v>
      </c>
    </row>
    <row r="226" spans="1:5" x14ac:dyDescent="0.35">
      <c r="A226" s="1">
        <v>189000</v>
      </c>
      <c r="B226" s="1">
        <v>68</v>
      </c>
      <c r="C226" s="1">
        <v>0</v>
      </c>
      <c r="D226" s="1">
        <v>1</v>
      </c>
      <c r="E226" s="1">
        <v>0</v>
      </c>
    </row>
    <row r="227" spans="1:5" x14ac:dyDescent="0.35">
      <c r="A227" s="1">
        <v>215300</v>
      </c>
      <c r="B227" s="1">
        <v>80</v>
      </c>
      <c r="C227" s="1">
        <v>0</v>
      </c>
      <c r="D227" s="1">
        <v>0</v>
      </c>
      <c r="E227" s="1">
        <v>0</v>
      </c>
    </row>
    <row r="228" spans="1:5" x14ac:dyDescent="0.35">
      <c r="A228" s="1">
        <v>241906</v>
      </c>
      <c r="B228" s="1">
        <v>90</v>
      </c>
      <c r="C228" s="1">
        <v>0</v>
      </c>
      <c r="D228" s="1">
        <v>0</v>
      </c>
      <c r="E228" s="1">
        <v>0</v>
      </c>
    </row>
    <row r="229" spans="1:5" x14ac:dyDescent="0.35">
      <c r="A229" s="1">
        <v>179700</v>
      </c>
      <c r="B229" s="1">
        <v>75</v>
      </c>
      <c r="C229" s="1">
        <v>0</v>
      </c>
      <c r="D229" s="1">
        <v>0</v>
      </c>
      <c r="E229" s="1">
        <v>0</v>
      </c>
    </row>
    <row r="230" spans="1:5" x14ac:dyDescent="0.35">
      <c r="A230" s="1">
        <v>219369</v>
      </c>
      <c r="B230" s="1">
        <v>90</v>
      </c>
      <c r="C230" s="1">
        <v>0</v>
      </c>
      <c r="D230" s="1">
        <v>0</v>
      </c>
      <c r="E230" s="1">
        <v>0</v>
      </c>
    </row>
    <row r="231" spans="1:5" x14ac:dyDescent="0.35">
      <c r="A231" s="1">
        <v>281274</v>
      </c>
      <c r="B231" s="1">
        <v>90</v>
      </c>
      <c r="C231" s="1">
        <v>0</v>
      </c>
      <c r="D231" s="1">
        <v>0</v>
      </c>
      <c r="E231" s="1">
        <v>1</v>
      </c>
    </row>
    <row r="232" spans="1:5" x14ac:dyDescent="0.35">
      <c r="A232" s="1">
        <v>282500</v>
      </c>
      <c r="B232" s="1">
        <v>95</v>
      </c>
      <c r="C232" s="1">
        <v>0</v>
      </c>
      <c r="D232" s="1">
        <v>0</v>
      </c>
      <c r="E232" s="1">
        <v>0</v>
      </c>
    </row>
    <row r="233" spans="1:5" x14ac:dyDescent="0.35">
      <c r="A233" s="1">
        <v>220872</v>
      </c>
      <c r="B233" s="1">
        <v>80</v>
      </c>
      <c r="C233" s="1">
        <v>0</v>
      </c>
      <c r="D233" s="1">
        <v>0</v>
      </c>
      <c r="E233" s="1">
        <v>0</v>
      </c>
    </row>
    <row r="234" spans="1:5" x14ac:dyDescent="0.35">
      <c r="A234" s="1">
        <v>153258</v>
      </c>
      <c r="B234" s="1">
        <v>75</v>
      </c>
      <c r="C234" s="1">
        <v>0</v>
      </c>
      <c r="D234" s="1">
        <v>0</v>
      </c>
      <c r="E234" s="1">
        <v>0</v>
      </c>
    </row>
    <row r="235" spans="1:5" x14ac:dyDescent="0.35">
      <c r="A235" s="1">
        <v>198333</v>
      </c>
      <c r="B235" s="1">
        <v>75</v>
      </c>
      <c r="C235" s="1">
        <v>0</v>
      </c>
      <c r="D235" s="1">
        <v>0</v>
      </c>
      <c r="E235" s="1">
        <v>0</v>
      </c>
    </row>
    <row r="236" spans="1:5" x14ac:dyDescent="0.35">
      <c r="A236" s="1">
        <v>163475</v>
      </c>
      <c r="B236" s="1">
        <v>70</v>
      </c>
      <c r="C236" s="1">
        <v>0</v>
      </c>
      <c r="D236" s="1">
        <v>0</v>
      </c>
      <c r="E236" s="1">
        <v>0</v>
      </c>
    </row>
    <row r="237" spans="1:5" x14ac:dyDescent="0.35">
      <c r="A237" s="1">
        <v>199000</v>
      </c>
      <c r="B237" s="1">
        <v>85</v>
      </c>
      <c r="C237" s="1">
        <v>0</v>
      </c>
      <c r="D237" s="1">
        <v>0</v>
      </c>
      <c r="E237" s="1">
        <v>0</v>
      </c>
    </row>
    <row r="238" spans="1:5" x14ac:dyDescent="0.35">
      <c r="A238" s="1">
        <v>179703</v>
      </c>
      <c r="B238" s="1">
        <v>75</v>
      </c>
      <c r="C238" s="1">
        <v>0</v>
      </c>
      <c r="D238" s="1">
        <v>0</v>
      </c>
      <c r="E238" s="1">
        <v>0</v>
      </c>
    </row>
    <row r="239" spans="1:5" x14ac:dyDescent="0.35">
      <c r="A239" s="1">
        <v>216000</v>
      </c>
      <c r="B239" s="1">
        <v>75</v>
      </c>
      <c r="C239" s="1">
        <v>0</v>
      </c>
      <c r="D239" s="1">
        <v>0</v>
      </c>
      <c r="E239" s="1">
        <v>0</v>
      </c>
    </row>
    <row r="240" spans="1:5" x14ac:dyDescent="0.35">
      <c r="A240" s="1">
        <v>270405</v>
      </c>
      <c r="B240" s="1">
        <v>110</v>
      </c>
      <c r="C240" s="1">
        <v>0</v>
      </c>
      <c r="D240" s="1">
        <v>0</v>
      </c>
      <c r="E240" s="1">
        <v>0</v>
      </c>
    </row>
    <row r="241" spans="1:5" x14ac:dyDescent="0.35">
      <c r="A241" s="1">
        <v>210355</v>
      </c>
      <c r="B241" s="1">
        <v>75</v>
      </c>
      <c r="C241" s="1">
        <v>0</v>
      </c>
      <c r="D241" s="1">
        <v>0</v>
      </c>
      <c r="E241" s="1">
        <v>0</v>
      </c>
    </row>
    <row r="242" spans="1:5" x14ac:dyDescent="0.35">
      <c r="A242" s="1">
        <v>474800</v>
      </c>
      <c r="B242" s="1">
        <v>120</v>
      </c>
      <c r="C242" s="1">
        <v>0</v>
      </c>
      <c r="D242" s="1">
        <v>0</v>
      </c>
      <c r="E242" s="1">
        <v>0</v>
      </c>
    </row>
    <row r="243" spans="1:5" x14ac:dyDescent="0.35">
      <c r="A243" s="1">
        <v>102172</v>
      </c>
      <c r="B243" s="1">
        <v>40</v>
      </c>
      <c r="C243" s="1">
        <v>0</v>
      </c>
      <c r="D243" s="1">
        <v>0</v>
      </c>
      <c r="E243" s="1">
        <v>0</v>
      </c>
    </row>
    <row r="244" spans="1:5" x14ac:dyDescent="0.35">
      <c r="A244" s="1">
        <v>215760</v>
      </c>
      <c r="B244" s="1">
        <v>80</v>
      </c>
      <c r="C244" s="1">
        <v>0</v>
      </c>
      <c r="D244" s="1">
        <v>0</v>
      </c>
      <c r="E244" s="1">
        <v>0</v>
      </c>
    </row>
    <row r="245" spans="1:5" x14ac:dyDescent="0.35">
      <c r="A245" s="1">
        <v>179700</v>
      </c>
      <c r="B245" s="1">
        <v>75</v>
      </c>
      <c r="C245" s="1">
        <v>0</v>
      </c>
      <c r="D245" s="1">
        <v>0</v>
      </c>
      <c r="E245" s="1">
        <v>0</v>
      </c>
    </row>
    <row r="246" spans="1:5" x14ac:dyDescent="0.35">
      <c r="A246" s="1">
        <v>348587</v>
      </c>
      <c r="B246" s="1">
        <v>105</v>
      </c>
      <c r="C246" s="1">
        <v>0</v>
      </c>
      <c r="D246" s="1">
        <v>1</v>
      </c>
      <c r="E246" s="1">
        <v>1</v>
      </c>
    </row>
    <row r="247" spans="1:5" x14ac:dyDescent="0.35">
      <c r="A247" s="1">
        <v>206268</v>
      </c>
      <c r="B247" s="1">
        <v>70</v>
      </c>
      <c r="C247" s="1">
        <v>0</v>
      </c>
      <c r="D247" s="1">
        <v>0</v>
      </c>
      <c r="E247" s="1">
        <v>0</v>
      </c>
    </row>
    <row r="248" spans="1:5" x14ac:dyDescent="0.35">
      <c r="A248" s="1">
        <v>227183</v>
      </c>
      <c r="B248" s="1">
        <v>80</v>
      </c>
      <c r="C248" s="1">
        <v>0</v>
      </c>
      <c r="D248" s="1">
        <v>0</v>
      </c>
      <c r="E248" s="1">
        <v>0</v>
      </c>
    </row>
    <row r="249" spans="1:5" x14ac:dyDescent="0.35">
      <c r="A249" s="1">
        <v>318536</v>
      </c>
      <c r="B249" s="1">
        <v>90</v>
      </c>
      <c r="C249" s="1">
        <v>0</v>
      </c>
      <c r="D249" s="1">
        <v>0</v>
      </c>
      <c r="E249" s="1">
        <v>0</v>
      </c>
    </row>
    <row r="250" spans="1:5" x14ac:dyDescent="0.35">
      <c r="A250" s="1">
        <v>245814</v>
      </c>
      <c r="B250" s="1">
        <v>86</v>
      </c>
      <c r="C250" s="1">
        <v>0</v>
      </c>
      <c r="D250" s="1">
        <v>0</v>
      </c>
      <c r="E250" s="1">
        <v>0</v>
      </c>
    </row>
    <row r="251" spans="1:5" x14ac:dyDescent="0.35">
      <c r="A251" s="1">
        <v>266248</v>
      </c>
      <c r="B251" s="1">
        <v>75</v>
      </c>
      <c r="C251" s="1">
        <v>1</v>
      </c>
      <c r="D251" s="1">
        <v>0</v>
      </c>
      <c r="E251" s="1">
        <v>0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7E8CC-9610-444C-B6B5-C6BC7E23CAD4}">
  <dimension ref="A1:I21"/>
  <sheetViews>
    <sheetView topLeftCell="A10" workbookViewId="0">
      <selection activeCell="G23" sqref="G23"/>
    </sheetView>
  </sheetViews>
  <sheetFormatPr defaultRowHeight="15.5" x14ac:dyDescent="0.35"/>
  <cols>
    <col min="1" max="1" width="17.08203125" bestFit="1" customWidth="1"/>
    <col min="2" max="2" width="11.9140625" bestFit="1" customWidth="1"/>
    <col min="3" max="3" width="9.25" bestFit="1" customWidth="1"/>
    <col min="4" max="5" width="8.83203125" bestFit="1" customWidth="1"/>
    <col min="6" max="9" width="9.83203125" bestFit="1" customWidth="1"/>
  </cols>
  <sheetData>
    <row r="1" spans="1:9" x14ac:dyDescent="0.35">
      <c r="A1" t="s">
        <v>13</v>
      </c>
    </row>
    <row r="2" spans="1:9" ht="16" thickBot="1" x14ac:dyDescent="0.4"/>
    <row r="3" spans="1:9" x14ac:dyDescent="0.35">
      <c r="A3" s="6" t="s">
        <v>14</v>
      </c>
      <c r="B3" s="6"/>
    </row>
    <row r="4" spans="1:9" x14ac:dyDescent="0.35">
      <c r="A4" s="3" t="s">
        <v>15</v>
      </c>
      <c r="B4" s="15">
        <v>0.86773512034851719</v>
      </c>
    </row>
    <row r="5" spans="1:9" x14ac:dyDescent="0.35">
      <c r="A5" s="3" t="s">
        <v>16</v>
      </c>
      <c r="B5" s="15">
        <v>0.75296423908625565</v>
      </c>
    </row>
    <row r="6" spans="1:9" x14ac:dyDescent="0.35">
      <c r="A6" s="3" t="s">
        <v>17</v>
      </c>
      <c r="B6" s="15">
        <v>0.74893100217337816</v>
      </c>
    </row>
    <row r="7" spans="1:9" x14ac:dyDescent="0.35">
      <c r="A7" s="3" t="s">
        <v>18</v>
      </c>
      <c r="B7" s="15">
        <v>62378.035941040362</v>
      </c>
    </row>
    <row r="8" spans="1:9" ht="16" thickBot="1" x14ac:dyDescent="0.4">
      <c r="A8" s="4" t="s">
        <v>19</v>
      </c>
      <c r="B8" s="4">
        <v>250</v>
      </c>
    </row>
    <row r="10" spans="1:9" ht="16" thickBot="1" x14ac:dyDescent="0.4">
      <c r="A10" t="s">
        <v>20</v>
      </c>
    </row>
    <row r="11" spans="1:9" x14ac:dyDescent="0.35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</row>
    <row r="12" spans="1:9" x14ac:dyDescent="0.35">
      <c r="A12" s="3" t="s">
        <v>21</v>
      </c>
      <c r="B12" s="3">
        <v>4</v>
      </c>
      <c r="C12" s="3">
        <v>2905654689648.9253</v>
      </c>
      <c r="D12" s="3">
        <v>726413672412.23132</v>
      </c>
      <c r="E12" s="3">
        <v>186.68981152140236</v>
      </c>
      <c r="F12" s="3">
        <v>3.825359254309455E-73</v>
      </c>
    </row>
    <row r="13" spans="1:9" x14ac:dyDescent="0.35">
      <c r="A13" s="3" t="s">
        <v>22</v>
      </c>
      <c r="B13" s="3">
        <v>245</v>
      </c>
      <c r="C13" s="3">
        <v>953299745126.12219</v>
      </c>
      <c r="D13" s="3">
        <v>3891019367.8617234</v>
      </c>
      <c r="E13" s="3"/>
      <c r="F13" s="3"/>
    </row>
    <row r="14" spans="1:9" ht="16" thickBot="1" x14ac:dyDescent="0.4">
      <c r="A14" s="4" t="s">
        <v>23</v>
      </c>
      <c r="B14" s="4">
        <v>249</v>
      </c>
      <c r="C14" s="4">
        <v>3858954434775.0474</v>
      </c>
      <c r="D14" s="4"/>
      <c r="E14" s="4"/>
      <c r="F14" s="4"/>
    </row>
    <row r="15" spans="1:9" ht="16" thickBot="1" x14ac:dyDescent="0.4"/>
    <row r="16" spans="1:9" x14ac:dyDescent="0.35">
      <c r="A16" s="5"/>
      <c r="B16" s="5" t="s">
        <v>30</v>
      </c>
      <c r="C16" s="5" t="s">
        <v>18</v>
      </c>
      <c r="D16" s="5" t="s">
        <v>31</v>
      </c>
      <c r="E16" s="5" t="s">
        <v>32</v>
      </c>
      <c r="F16" s="5" t="s">
        <v>33</v>
      </c>
      <c r="G16" s="5" t="s">
        <v>34</v>
      </c>
      <c r="H16" s="5" t="s">
        <v>35</v>
      </c>
      <c r="I16" s="5" t="s">
        <v>36</v>
      </c>
    </row>
    <row r="17" spans="1:9" x14ac:dyDescent="0.35">
      <c r="A17" s="3" t="s">
        <v>24</v>
      </c>
      <c r="B17" s="16">
        <v>-56827.770181429674</v>
      </c>
      <c r="C17" s="16">
        <v>12247.882753133628</v>
      </c>
      <c r="D17" s="16">
        <v>-4.6398035747762405</v>
      </c>
      <c r="E17" s="16">
        <v>5.6827427639647909E-6</v>
      </c>
      <c r="F17" s="16">
        <v>-80952.35037980706</v>
      </c>
      <c r="G17" s="16">
        <v>-32703.189983052285</v>
      </c>
      <c r="H17" s="16">
        <v>-80952.35037980706</v>
      </c>
      <c r="I17" s="16">
        <v>-32703.189983052285</v>
      </c>
    </row>
    <row r="18" spans="1:9" x14ac:dyDescent="0.35">
      <c r="A18" s="3" t="s">
        <v>0</v>
      </c>
      <c r="B18" s="16">
        <v>3443.7733581656457</v>
      </c>
      <c r="C18" s="16">
        <v>138.52017945184889</v>
      </c>
      <c r="D18" s="16">
        <v>24.861167317233651</v>
      </c>
      <c r="E18" s="16">
        <v>6.1018266810167383E-69</v>
      </c>
      <c r="F18" s="16">
        <v>3170.9310028267387</v>
      </c>
      <c r="G18" s="16">
        <v>3716.6157135045528</v>
      </c>
      <c r="H18" s="16">
        <v>3170.9310028267387</v>
      </c>
      <c r="I18" s="16">
        <v>3716.6157135045528</v>
      </c>
    </row>
    <row r="19" spans="1:9" x14ac:dyDescent="0.35">
      <c r="A19" s="3" t="s">
        <v>4</v>
      </c>
      <c r="B19" s="16">
        <v>28657.338682370599</v>
      </c>
      <c r="C19" s="16">
        <v>13216.578878681468</v>
      </c>
      <c r="D19" s="16">
        <v>2.1682871903102927</v>
      </c>
      <c r="E19" s="16">
        <v>3.1099727104965849E-2</v>
      </c>
      <c r="F19" s="16">
        <v>2624.7236146475443</v>
      </c>
      <c r="G19" s="16">
        <v>54689.953750093657</v>
      </c>
      <c r="H19" s="16">
        <v>2624.7236146475443</v>
      </c>
      <c r="I19" s="16">
        <v>54689.953750093657</v>
      </c>
    </row>
    <row r="20" spans="1:9" x14ac:dyDescent="0.35">
      <c r="A20" s="3" t="s">
        <v>6</v>
      </c>
      <c r="B20" s="16">
        <v>37473.946228388064</v>
      </c>
      <c r="C20" s="16">
        <v>14599.738228634966</v>
      </c>
      <c r="D20" s="16">
        <v>2.5667546665247141</v>
      </c>
      <c r="E20" s="16">
        <v>1.0860630884570502E-2</v>
      </c>
      <c r="F20" s="16">
        <v>8716.9305979186502</v>
      </c>
      <c r="G20" s="16">
        <v>66230.961858857481</v>
      </c>
      <c r="H20" s="16">
        <v>8716.9305979186502</v>
      </c>
      <c r="I20" s="16">
        <v>66230.961858857481</v>
      </c>
    </row>
    <row r="21" spans="1:9" ht="16" thickBot="1" x14ac:dyDescent="0.4">
      <c r="A21" s="4" t="s">
        <v>9</v>
      </c>
      <c r="B21" s="17">
        <v>48594.744380173106</v>
      </c>
      <c r="C21" s="17">
        <v>18333.429355309934</v>
      </c>
      <c r="D21" s="17">
        <v>2.6506085380092048</v>
      </c>
      <c r="E21" s="17">
        <v>8.5581546543089405E-3</v>
      </c>
      <c r="F21" s="17">
        <v>12483.500036304642</v>
      </c>
      <c r="G21" s="17">
        <v>84705.98872404157</v>
      </c>
      <c r="H21" s="17">
        <v>12483.500036304642</v>
      </c>
      <c r="I21" s="17">
        <v>84705.98872404157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DC473-FC34-41F9-8329-883172EB12E7}">
  <dimension ref="A1:P251"/>
  <sheetViews>
    <sheetView tabSelected="1" workbookViewId="0">
      <selection activeCell="M13" sqref="M13"/>
    </sheetView>
  </sheetViews>
  <sheetFormatPr defaultRowHeight="15.5" x14ac:dyDescent="0.35"/>
  <cols>
    <col min="8" max="8" width="17.08203125" bestFit="1" customWidth="1"/>
    <col min="9" max="11" width="8.75" bestFit="1" customWidth="1"/>
  </cols>
  <sheetData>
    <row r="1" spans="1:16" x14ac:dyDescent="0.35">
      <c r="A1" s="2" t="s">
        <v>11</v>
      </c>
      <c r="B1" s="2" t="s">
        <v>0</v>
      </c>
      <c r="C1" s="2" t="s">
        <v>9</v>
      </c>
      <c r="D1" s="2" t="s">
        <v>6</v>
      </c>
      <c r="E1" s="2" t="s">
        <v>4</v>
      </c>
      <c r="H1" t="s">
        <v>40</v>
      </c>
    </row>
    <row r="2" spans="1:16" ht="16" thickBot="1" x14ac:dyDescent="0.4">
      <c r="A2" s="1">
        <v>221775</v>
      </c>
      <c r="B2" s="1">
        <v>85</v>
      </c>
      <c r="C2" s="1">
        <v>0</v>
      </c>
      <c r="D2" s="1">
        <v>0</v>
      </c>
      <c r="E2" s="1">
        <v>0</v>
      </c>
    </row>
    <row r="3" spans="1:16" x14ac:dyDescent="0.35">
      <c r="A3" s="1">
        <v>420000</v>
      </c>
      <c r="B3" s="1">
        <v>120</v>
      </c>
      <c r="C3" s="1">
        <v>0</v>
      </c>
      <c r="D3" s="1">
        <v>0</v>
      </c>
      <c r="E3" s="1">
        <v>0</v>
      </c>
      <c r="H3" s="6" t="s">
        <v>14</v>
      </c>
      <c r="I3" s="6"/>
    </row>
    <row r="4" spans="1:16" x14ac:dyDescent="0.35">
      <c r="A4" s="1">
        <v>204344</v>
      </c>
      <c r="B4" s="1">
        <v>70</v>
      </c>
      <c r="C4" s="1">
        <v>0</v>
      </c>
      <c r="D4" s="1">
        <v>0</v>
      </c>
      <c r="E4" s="1">
        <v>0</v>
      </c>
      <c r="H4" s="3" t="s">
        <v>15</v>
      </c>
      <c r="I4" s="3">
        <v>0.86499925096203523</v>
      </c>
    </row>
    <row r="5" spans="1:16" x14ac:dyDescent="0.35">
      <c r="A5" s="1">
        <v>305950</v>
      </c>
      <c r="B5" s="1">
        <v>140</v>
      </c>
      <c r="C5" s="1">
        <v>0</v>
      </c>
      <c r="D5" s="1">
        <v>0</v>
      </c>
      <c r="E5" s="1">
        <v>0</v>
      </c>
      <c r="H5" s="3" t="s">
        <v>16</v>
      </c>
      <c r="I5" s="3">
        <v>0.74822370416488193</v>
      </c>
    </row>
    <row r="6" spans="1:16" x14ac:dyDescent="0.35">
      <c r="A6" s="1">
        <v>207349</v>
      </c>
      <c r="B6" s="1">
        <v>90</v>
      </c>
      <c r="C6" s="1">
        <v>0</v>
      </c>
      <c r="D6" s="1">
        <v>0</v>
      </c>
      <c r="E6" s="1">
        <v>0</v>
      </c>
      <c r="H6" s="3" t="s">
        <v>17</v>
      </c>
      <c r="I6" s="3">
        <v>0.7451532615327463</v>
      </c>
    </row>
    <row r="7" spans="1:16" x14ac:dyDescent="0.35">
      <c r="A7" s="1">
        <v>233794</v>
      </c>
      <c r="B7" s="1">
        <v>90</v>
      </c>
      <c r="C7" s="1">
        <v>0</v>
      </c>
      <c r="D7" s="1">
        <v>0</v>
      </c>
      <c r="E7" s="1">
        <v>1</v>
      </c>
      <c r="H7" s="3" t="s">
        <v>18</v>
      </c>
      <c r="I7" s="3">
        <v>62845.573198653619</v>
      </c>
    </row>
    <row r="8" spans="1:16" ht="16" thickBot="1" x14ac:dyDescent="0.4">
      <c r="A8" s="1">
        <v>297500</v>
      </c>
      <c r="B8" s="1">
        <v>95</v>
      </c>
      <c r="C8" s="1">
        <v>0</v>
      </c>
      <c r="D8" s="1">
        <v>0</v>
      </c>
      <c r="E8" s="1">
        <v>0</v>
      </c>
      <c r="H8" s="4" t="s">
        <v>19</v>
      </c>
      <c r="I8" s="4">
        <v>250</v>
      </c>
    </row>
    <row r="9" spans="1:16" x14ac:dyDescent="0.35">
      <c r="A9" s="1">
        <v>167682</v>
      </c>
      <c r="B9" s="1">
        <v>110</v>
      </c>
      <c r="C9" s="1">
        <v>0</v>
      </c>
      <c r="D9" s="1">
        <v>0</v>
      </c>
      <c r="E9" s="1">
        <v>0</v>
      </c>
    </row>
    <row r="10" spans="1:16" ht="16" thickBot="1" x14ac:dyDescent="0.4">
      <c r="A10" s="1">
        <v>96000</v>
      </c>
      <c r="B10" s="1">
        <v>34</v>
      </c>
      <c r="C10" s="1">
        <v>0</v>
      </c>
      <c r="D10" s="1">
        <v>0</v>
      </c>
      <c r="E10" s="1">
        <v>0</v>
      </c>
      <c r="H10" t="s">
        <v>20</v>
      </c>
    </row>
    <row r="11" spans="1:16" x14ac:dyDescent="0.35">
      <c r="A11" s="1">
        <v>249420</v>
      </c>
      <c r="B11" s="1">
        <v>45</v>
      </c>
      <c r="C11" s="1">
        <v>0</v>
      </c>
      <c r="D11" s="1">
        <v>0</v>
      </c>
      <c r="E11" s="1">
        <v>0</v>
      </c>
      <c r="H11" s="5"/>
      <c r="I11" s="5" t="s">
        <v>25</v>
      </c>
      <c r="J11" s="5" t="s">
        <v>26</v>
      </c>
      <c r="K11" s="5" t="s">
        <v>27</v>
      </c>
      <c r="L11" s="5" t="s">
        <v>28</v>
      </c>
      <c r="M11" s="5" t="s">
        <v>29</v>
      </c>
    </row>
    <row r="12" spans="1:16" x14ac:dyDescent="0.35">
      <c r="A12" s="1">
        <v>137631</v>
      </c>
      <c r="B12" s="1">
        <v>60</v>
      </c>
      <c r="C12" s="1">
        <v>0</v>
      </c>
      <c r="D12" s="1">
        <v>0</v>
      </c>
      <c r="E12" s="1">
        <v>0</v>
      </c>
      <c r="H12" s="3" t="s">
        <v>21</v>
      </c>
      <c r="I12" s="3">
        <v>3</v>
      </c>
      <c r="J12" s="3">
        <v>2887361181390.8843</v>
      </c>
      <c r="K12" s="3">
        <v>962453727130.2948</v>
      </c>
      <c r="L12" s="3">
        <v>243.68594167299898</v>
      </c>
      <c r="M12" s="3">
        <v>2.2969800558338153E-73</v>
      </c>
    </row>
    <row r="13" spans="1:16" x14ac:dyDescent="0.35">
      <c r="A13" s="1">
        <v>270405</v>
      </c>
      <c r="B13" s="1">
        <v>105</v>
      </c>
      <c r="C13" s="1">
        <v>0</v>
      </c>
      <c r="D13" s="1">
        <v>1</v>
      </c>
      <c r="E13" s="1">
        <v>0</v>
      </c>
      <c r="H13" s="3" t="s">
        <v>22</v>
      </c>
      <c r="I13" s="3">
        <v>246</v>
      </c>
      <c r="J13" s="3">
        <v>971593253384.16321</v>
      </c>
      <c r="K13" s="3">
        <v>3949566070.6673303</v>
      </c>
      <c r="L13" s="3"/>
      <c r="M13" s="3"/>
    </row>
    <row r="14" spans="1:16" ht="16" thickBot="1" x14ac:dyDescent="0.4">
      <c r="A14" s="1">
        <v>691164</v>
      </c>
      <c r="B14" s="1">
        <v>220</v>
      </c>
      <c r="C14" s="1">
        <v>0</v>
      </c>
      <c r="D14" s="1">
        <v>0</v>
      </c>
      <c r="E14" s="1">
        <v>0</v>
      </c>
      <c r="H14" s="4" t="s">
        <v>23</v>
      </c>
      <c r="I14" s="4">
        <v>249</v>
      </c>
      <c r="J14" s="4">
        <v>3858954434775.0474</v>
      </c>
      <c r="K14" s="4"/>
      <c r="L14" s="4"/>
      <c r="M14" s="4"/>
    </row>
    <row r="15" spans="1:16" ht="16" thickBot="1" x14ac:dyDescent="0.4">
      <c r="A15" s="1">
        <v>195630</v>
      </c>
      <c r="B15" s="1">
        <v>80</v>
      </c>
      <c r="C15" s="1">
        <v>0</v>
      </c>
      <c r="D15" s="1">
        <v>1</v>
      </c>
      <c r="E15" s="1">
        <v>0</v>
      </c>
    </row>
    <row r="16" spans="1:16" x14ac:dyDescent="0.35">
      <c r="A16" s="1">
        <v>129218</v>
      </c>
      <c r="B16" s="1">
        <v>34</v>
      </c>
      <c r="C16" s="1">
        <v>0</v>
      </c>
      <c r="D16" s="1">
        <v>0</v>
      </c>
      <c r="E16" s="1">
        <v>0</v>
      </c>
      <c r="H16" s="5"/>
      <c r="I16" s="5" t="s">
        <v>30</v>
      </c>
      <c r="J16" s="5" t="s">
        <v>18</v>
      </c>
      <c r="K16" s="5" t="s">
        <v>31</v>
      </c>
      <c r="L16" s="5" t="s">
        <v>32</v>
      </c>
      <c r="M16" s="5" t="s">
        <v>33</v>
      </c>
      <c r="N16" s="5" t="s">
        <v>34</v>
      </c>
      <c r="O16" s="5" t="s">
        <v>35</v>
      </c>
      <c r="P16" s="5" t="s">
        <v>36</v>
      </c>
    </row>
    <row r="17" spans="1:16" x14ac:dyDescent="0.35">
      <c r="A17" s="1">
        <v>228000</v>
      </c>
      <c r="B17" s="1">
        <v>100</v>
      </c>
      <c r="C17" s="1">
        <v>0</v>
      </c>
      <c r="D17" s="1">
        <v>0</v>
      </c>
      <c r="E17" s="1">
        <v>0</v>
      </c>
      <c r="H17" s="3" t="s">
        <v>24</v>
      </c>
      <c r="I17" s="3">
        <v>-54842.136828369476</v>
      </c>
      <c r="J17" s="3">
        <v>12305.143168308259</v>
      </c>
      <c r="K17" s="3">
        <v>-4.4568467085872436</v>
      </c>
      <c r="L17" s="3">
        <v>1.2642597348416916E-5</v>
      </c>
      <c r="M17" s="3">
        <v>-79079.013458307338</v>
      </c>
      <c r="N17" s="3">
        <v>-30605.260198431617</v>
      </c>
      <c r="O17" s="3">
        <v>-79079.013458307338</v>
      </c>
      <c r="P17" s="3">
        <v>-30605.260198431617</v>
      </c>
    </row>
    <row r="18" spans="1:16" x14ac:dyDescent="0.35">
      <c r="A18" s="1">
        <v>242960</v>
      </c>
      <c r="B18" s="1">
        <v>70</v>
      </c>
      <c r="C18" s="1">
        <v>0</v>
      </c>
      <c r="D18" s="1">
        <v>0</v>
      </c>
      <c r="E18" s="1">
        <v>0</v>
      </c>
      <c r="H18" s="3" t="s">
        <v>0</v>
      </c>
      <c r="I18" s="3">
        <v>3457.4818783330761</v>
      </c>
      <c r="J18" s="3">
        <v>139.41298237008812</v>
      </c>
      <c r="K18" s="3">
        <v>24.800286311606079</v>
      </c>
      <c r="L18" s="3">
        <v>7.1558291902212564E-69</v>
      </c>
      <c r="M18" s="3">
        <v>3182.8865153942743</v>
      </c>
      <c r="N18" s="3">
        <v>3732.0772412718779</v>
      </c>
      <c r="O18" s="3">
        <v>3182.8865153942743</v>
      </c>
      <c r="P18" s="3">
        <v>3732.0772412718779</v>
      </c>
    </row>
    <row r="19" spans="1:16" x14ac:dyDescent="0.35">
      <c r="A19" s="1">
        <v>159268</v>
      </c>
      <c r="B19" s="1">
        <v>50</v>
      </c>
      <c r="C19" s="1">
        <v>0</v>
      </c>
      <c r="D19" s="1">
        <v>0</v>
      </c>
      <c r="E19" s="1">
        <v>1</v>
      </c>
      <c r="H19" s="3" t="s">
        <v>9</v>
      </c>
      <c r="I19" s="3">
        <v>45945.989734966075</v>
      </c>
      <c r="J19" s="3">
        <v>18429.793542857373</v>
      </c>
      <c r="K19" s="3">
        <v>2.4930279130974227</v>
      </c>
      <c r="L19" s="3">
        <v>1.3324289959882238E-2</v>
      </c>
      <c r="M19" s="3">
        <v>9645.6699171617729</v>
      </c>
      <c r="N19" s="3">
        <v>82246.30955277037</v>
      </c>
      <c r="O19" s="3">
        <v>9645.6699171617729</v>
      </c>
      <c r="P19" s="3">
        <v>82246.30955277037</v>
      </c>
    </row>
    <row r="20" spans="1:16" ht="16" thickBot="1" x14ac:dyDescent="0.4">
      <c r="A20" s="1">
        <v>137632</v>
      </c>
      <c r="B20" s="1">
        <v>68</v>
      </c>
      <c r="C20" s="1">
        <v>0</v>
      </c>
      <c r="D20" s="1">
        <v>0</v>
      </c>
      <c r="E20" s="1">
        <v>0</v>
      </c>
      <c r="H20" s="4" t="s">
        <v>6</v>
      </c>
      <c r="I20" s="4">
        <v>35781.898362245891</v>
      </c>
      <c r="J20" s="4">
        <v>14688.139862598033</v>
      </c>
      <c r="K20" s="4">
        <v>2.4361082272481029</v>
      </c>
      <c r="L20" s="4">
        <v>1.5556829484113866E-2</v>
      </c>
      <c r="M20" s="4">
        <v>6851.3423415796206</v>
      </c>
      <c r="N20" s="4">
        <v>64712.454382912161</v>
      </c>
      <c r="O20" s="4">
        <v>6851.3423415796206</v>
      </c>
      <c r="P20" s="4">
        <v>64712.454382912161</v>
      </c>
    </row>
    <row r="21" spans="1:16" x14ac:dyDescent="0.35">
      <c r="A21" s="1">
        <v>175015</v>
      </c>
      <c r="B21" s="1">
        <v>70</v>
      </c>
      <c r="C21" s="1">
        <v>0</v>
      </c>
      <c r="D21" s="1">
        <v>0</v>
      </c>
      <c r="E21" s="1">
        <v>0</v>
      </c>
    </row>
    <row r="22" spans="1:16" x14ac:dyDescent="0.35">
      <c r="A22" s="1">
        <v>205546</v>
      </c>
      <c r="B22" s="1">
        <v>70</v>
      </c>
      <c r="C22" s="1">
        <v>0</v>
      </c>
      <c r="D22" s="1">
        <v>0</v>
      </c>
      <c r="E22" s="1">
        <v>1</v>
      </c>
      <c r="H22" t="s">
        <v>44</v>
      </c>
    </row>
    <row r="23" spans="1:16" ht="16" thickBot="1" x14ac:dyDescent="0.4">
      <c r="A23" s="1">
        <v>201339</v>
      </c>
      <c r="B23" s="1">
        <v>95</v>
      </c>
      <c r="C23" s="1">
        <v>0</v>
      </c>
      <c r="D23" s="1">
        <v>0</v>
      </c>
      <c r="E23" s="1">
        <v>0</v>
      </c>
    </row>
    <row r="24" spans="1:16" x14ac:dyDescent="0.35">
      <c r="A24" s="1">
        <v>159712</v>
      </c>
      <c r="B24" s="1">
        <v>55</v>
      </c>
      <c r="C24" s="1">
        <v>0</v>
      </c>
      <c r="D24" s="1">
        <v>0</v>
      </c>
      <c r="E24" s="1">
        <v>0</v>
      </c>
      <c r="H24" s="6" t="s">
        <v>14</v>
      </c>
      <c r="I24" s="6"/>
    </row>
    <row r="25" spans="1:16" x14ac:dyDescent="0.35">
      <c r="A25" s="1">
        <v>285475</v>
      </c>
      <c r="B25" s="1">
        <v>80</v>
      </c>
      <c r="C25" s="1">
        <v>0</v>
      </c>
      <c r="D25" s="1">
        <v>0</v>
      </c>
      <c r="E25" s="1">
        <v>0</v>
      </c>
      <c r="H25" s="3" t="s">
        <v>15</v>
      </c>
      <c r="I25" s="3">
        <v>0.86148112614737049</v>
      </c>
    </row>
    <row r="26" spans="1:16" x14ac:dyDescent="0.35">
      <c r="A26" s="1">
        <v>235000</v>
      </c>
      <c r="B26" s="1">
        <v>97</v>
      </c>
      <c r="C26" s="1">
        <v>0</v>
      </c>
      <c r="D26" s="1">
        <v>0</v>
      </c>
      <c r="E26" s="1">
        <v>0</v>
      </c>
      <c r="H26" s="3" t="s">
        <v>16</v>
      </c>
      <c r="I26" s="3">
        <v>0.74214973070814172</v>
      </c>
    </row>
    <row r="27" spans="1:16" x14ac:dyDescent="0.35">
      <c r="A27" s="1">
        <v>378637</v>
      </c>
      <c r="B27" s="1">
        <v>110</v>
      </c>
      <c r="C27" s="1">
        <v>0</v>
      </c>
      <c r="D27" s="1">
        <v>0</v>
      </c>
      <c r="E27" s="1">
        <v>0</v>
      </c>
      <c r="H27" s="3" t="s">
        <v>17</v>
      </c>
      <c r="I27" s="3">
        <v>0.74006187427662873</v>
      </c>
    </row>
    <row r="28" spans="1:16" x14ac:dyDescent="0.35">
      <c r="A28" s="1">
        <v>149652</v>
      </c>
      <c r="B28" s="1">
        <v>70</v>
      </c>
      <c r="C28" s="1">
        <v>0</v>
      </c>
      <c r="D28" s="1">
        <v>0</v>
      </c>
      <c r="E28" s="1">
        <v>1</v>
      </c>
      <c r="H28" s="3" t="s">
        <v>18</v>
      </c>
      <c r="I28" s="3">
        <v>63470.240410608123</v>
      </c>
    </row>
    <row r="29" spans="1:16" ht="16" thickBot="1" x14ac:dyDescent="0.4">
      <c r="A29" s="1">
        <v>366617</v>
      </c>
      <c r="B29" s="1">
        <v>100</v>
      </c>
      <c r="C29" s="1">
        <v>0</v>
      </c>
      <c r="D29" s="1">
        <v>0</v>
      </c>
      <c r="E29" s="1">
        <v>0</v>
      </c>
      <c r="H29" s="4" t="s">
        <v>19</v>
      </c>
      <c r="I29" s="4">
        <v>250</v>
      </c>
    </row>
    <row r="30" spans="1:16" x14ac:dyDescent="0.35">
      <c r="A30" s="1">
        <v>99200</v>
      </c>
      <c r="B30" s="1">
        <v>50</v>
      </c>
      <c r="C30" s="1">
        <v>0</v>
      </c>
      <c r="D30" s="1">
        <v>0</v>
      </c>
      <c r="E30" s="1">
        <v>0</v>
      </c>
    </row>
    <row r="31" spans="1:16" ht="16" thickBot="1" x14ac:dyDescent="0.4">
      <c r="A31" s="1">
        <v>198034</v>
      </c>
      <c r="B31" s="1">
        <v>80</v>
      </c>
      <c r="C31" s="1">
        <v>0</v>
      </c>
      <c r="D31" s="1">
        <v>0</v>
      </c>
      <c r="E31" s="1">
        <v>0</v>
      </c>
      <c r="H31" t="s">
        <v>20</v>
      </c>
    </row>
    <row r="32" spans="1:16" x14ac:dyDescent="0.35">
      <c r="A32" s="1">
        <v>153258</v>
      </c>
      <c r="B32" s="1">
        <v>60</v>
      </c>
      <c r="C32" s="1">
        <v>1</v>
      </c>
      <c r="D32" s="1">
        <v>0</v>
      </c>
      <c r="E32" s="1">
        <v>0</v>
      </c>
      <c r="H32" s="5"/>
      <c r="I32" s="5" t="s">
        <v>25</v>
      </c>
      <c r="J32" s="5" t="s">
        <v>26</v>
      </c>
      <c r="K32" s="5" t="s">
        <v>27</v>
      </c>
      <c r="L32" s="5" t="s">
        <v>28</v>
      </c>
      <c r="M32" s="5" t="s">
        <v>29</v>
      </c>
    </row>
    <row r="33" spans="1:16" x14ac:dyDescent="0.35">
      <c r="A33" s="1">
        <v>201940</v>
      </c>
      <c r="B33" s="1">
        <v>80</v>
      </c>
      <c r="C33" s="1">
        <v>0</v>
      </c>
      <c r="D33" s="1">
        <v>0</v>
      </c>
      <c r="E33" s="1">
        <v>0</v>
      </c>
      <c r="H33" s="3" t="s">
        <v>21</v>
      </c>
      <c r="I33" s="3">
        <v>2</v>
      </c>
      <c r="J33" s="3">
        <v>2863921994583.2905</v>
      </c>
      <c r="K33" s="3">
        <v>1431960997291.6453</v>
      </c>
      <c r="L33" s="3">
        <v>355.46013581514433</v>
      </c>
      <c r="M33" s="3">
        <v>2.0132480151092883E-73</v>
      </c>
    </row>
    <row r="34" spans="1:16" x14ac:dyDescent="0.35">
      <c r="A34" s="1">
        <v>393600</v>
      </c>
      <c r="B34" s="1">
        <v>120</v>
      </c>
      <c r="C34" s="1">
        <v>1</v>
      </c>
      <c r="D34" s="1">
        <v>1</v>
      </c>
      <c r="E34" s="1">
        <v>0</v>
      </c>
      <c r="H34" s="3" t="s">
        <v>22</v>
      </c>
      <c r="I34" s="3">
        <v>247</v>
      </c>
      <c r="J34" s="3">
        <v>995032440191.75684</v>
      </c>
      <c r="K34" s="3">
        <v>4028471417.7803922</v>
      </c>
      <c r="L34" s="3"/>
      <c r="M34" s="3"/>
    </row>
    <row r="35" spans="1:16" ht="16" thickBot="1" x14ac:dyDescent="0.4">
      <c r="A35" s="1">
        <v>490000</v>
      </c>
      <c r="B35" s="1">
        <v>150</v>
      </c>
      <c r="C35" s="1">
        <v>0</v>
      </c>
      <c r="D35" s="1">
        <v>0</v>
      </c>
      <c r="E35" s="1">
        <v>0</v>
      </c>
      <c r="H35" s="4" t="s">
        <v>23</v>
      </c>
      <c r="I35" s="4">
        <v>249</v>
      </c>
      <c r="J35" s="4">
        <v>3858954434775.0474</v>
      </c>
      <c r="K35" s="4"/>
      <c r="L35" s="4"/>
      <c r="M35" s="4"/>
    </row>
    <row r="36" spans="1:16" ht="16" thickBot="1" x14ac:dyDescent="0.4">
      <c r="A36" s="1">
        <v>351592</v>
      </c>
      <c r="B36" s="1">
        <v>130</v>
      </c>
      <c r="C36" s="1">
        <v>0</v>
      </c>
      <c r="D36" s="1">
        <v>0</v>
      </c>
      <c r="E36" s="1">
        <v>1</v>
      </c>
    </row>
    <row r="37" spans="1:16" x14ac:dyDescent="0.35">
      <c r="A37" s="1">
        <v>93157</v>
      </c>
      <c r="B37" s="1">
        <v>50</v>
      </c>
      <c r="C37" s="1">
        <v>0</v>
      </c>
      <c r="D37" s="1">
        <v>0</v>
      </c>
      <c r="E37" s="1">
        <v>0</v>
      </c>
      <c r="H37" s="5"/>
      <c r="I37" s="5" t="s">
        <v>30</v>
      </c>
      <c r="J37" s="5" t="s">
        <v>18</v>
      </c>
      <c r="K37" s="5" t="s">
        <v>31</v>
      </c>
      <c r="L37" s="5" t="s">
        <v>32</v>
      </c>
      <c r="M37" s="5" t="s">
        <v>33</v>
      </c>
      <c r="N37" s="5" t="s">
        <v>34</v>
      </c>
      <c r="O37" s="5" t="s">
        <v>35</v>
      </c>
      <c r="P37" s="5" t="s">
        <v>36</v>
      </c>
    </row>
    <row r="38" spans="1:16" x14ac:dyDescent="0.35">
      <c r="A38" s="1">
        <v>178501</v>
      </c>
      <c r="B38" s="1">
        <v>90</v>
      </c>
      <c r="C38" s="1">
        <v>0</v>
      </c>
      <c r="D38" s="1">
        <v>0</v>
      </c>
      <c r="E38" s="1">
        <v>0</v>
      </c>
      <c r="H38" s="3" t="s">
        <v>24</v>
      </c>
      <c r="I38" s="3">
        <v>-59830.100011808834</v>
      </c>
      <c r="J38" s="3">
        <v>12254.204137445511</v>
      </c>
      <c r="K38" s="3">
        <v>-4.8824141772687089</v>
      </c>
      <c r="L38" s="3">
        <v>1.8828325746766466E-6</v>
      </c>
      <c r="M38" s="3">
        <v>-83966.161293949335</v>
      </c>
      <c r="N38" s="3">
        <v>-35694.038729668333</v>
      </c>
      <c r="O38" s="3">
        <v>-83966.161293949335</v>
      </c>
      <c r="P38" s="3">
        <v>-35694.038729668333</v>
      </c>
    </row>
    <row r="39" spans="1:16" x14ac:dyDescent="0.35">
      <c r="A39" s="1">
        <v>218700</v>
      </c>
      <c r="B39" s="1">
        <v>80</v>
      </c>
      <c r="C39" s="1">
        <v>0</v>
      </c>
      <c r="D39" s="1">
        <v>1</v>
      </c>
      <c r="E39" s="1">
        <v>0</v>
      </c>
      <c r="H39" s="3" t="s">
        <v>0</v>
      </c>
      <c r="I39" s="3">
        <v>3548.0907319671892</v>
      </c>
      <c r="J39" s="3">
        <v>135.69538371516063</v>
      </c>
      <c r="K39" s="3">
        <v>26.147468210230478</v>
      </c>
      <c r="L39" s="3">
        <v>4.1893051416168698E-73</v>
      </c>
      <c r="M39" s="3">
        <v>3280.8231019915538</v>
      </c>
      <c r="N39" s="3">
        <v>3815.3583619428246</v>
      </c>
      <c r="O39" s="3">
        <v>3280.8231019915538</v>
      </c>
      <c r="P39" s="3">
        <v>3815.3583619428246</v>
      </c>
    </row>
    <row r="40" spans="1:16" ht="16" thickBot="1" x14ac:dyDescent="0.4">
      <c r="A40" s="1">
        <v>147248</v>
      </c>
      <c r="B40" s="1">
        <v>80</v>
      </c>
      <c r="C40" s="1">
        <v>0</v>
      </c>
      <c r="D40" s="1">
        <v>0</v>
      </c>
      <c r="E40" s="1">
        <v>0</v>
      </c>
      <c r="H40" s="4" t="s">
        <v>9</v>
      </c>
      <c r="I40" s="4">
        <v>56011.711394030484</v>
      </c>
      <c r="J40" s="4">
        <v>18139.169816047313</v>
      </c>
      <c r="K40" s="4">
        <v>3.0878872606660415</v>
      </c>
      <c r="L40" s="4">
        <v>2.2460363755725924E-3</v>
      </c>
      <c r="M40" s="4">
        <v>20284.534877568782</v>
      </c>
      <c r="N40" s="4">
        <v>91738.887910492194</v>
      </c>
      <c r="O40" s="4">
        <v>20284.534877568782</v>
      </c>
      <c r="P40" s="4">
        <v>91738.887910492194</v>
      </c>
    </row>
    <row r="41" spans="1:16" x14ac:dyDescent="0.35">
      <c r="A41" s="1">
        <v>230900</v>
      </c>
      <c r="B41" s="1">
        <v>65</v>
      </c>
      <c r="C41" s="1">
        <v>0</v>
      </c>
      <c r="D41" s="1">
        <v>0</v>
      </c>
      <c r="E41" s="1">
        <v>0</v>
      </c>
    </row>
    <row r="42" spans="1:16" x14ac:dyDescent="0.35">
      <c r="A42" s="1">
        <v>147248</v>
      </c>
      <c r="B42" s="1">
        <v>50</v>
      </c>
      <c r="C42" s="1">
        <v>0</v>
      </c>
      <c r="D42" s="1">
        <v>0</v>
      </c>
      <c r="E42" s="1">
        <v>0</v>
      </c>
    </row>
    <row r="43" spans="1:16" x14ac:dyDescent="0.35">
      <c r="A43" s="1">
        <v>282500</v>
      </c>
      <c r="B43" s="1">
        <v>93</v>
      </c>
      <c r="C43" s="1">
        <v>0</v>
      </c>
      <c r="D43" s="1">
        <v>0</v>
      </c>
      <c r="E43" s="1">
        <v>0</v>
      </c>
      <c r="H43" t="s">
        <v>45</v>
      </c>
    </row>
    <row r="44" spans="1:16" ht="16" thickBot="1" x14ac:dyDescent="0.4">
      <c r="A44" s="1">
        <v>283000</v>
      </c>
      <c r="B44" s="1">
        <v>100</v>
      </c>
      <c r="C44" s="1">
        <v>0</v>
      </c>
      <c r="D44" s="1">
        <v>0</v>
      </c>
      <c r="E44" s="1">
        <v>0</v>
      </c>
    </row>
    <row r="45" spans="1:16" x14ac:dyDescent="0.35">
      <c r="A45" s="1">
        <v>159270</v>
      </c>
      <c r="B45" s="1">
        <v>60</v>
      </c>
      <c r="C45" s="1">
        <v>0</v>
      </c>
      <c r="D45" s="1">
        <v>0</v>
      </c>
      <c r="E45" s="1">
        <v>0</v>
      </c>
      <c r="H45" s="6" t="s">
        <v>14</v>
      </c>
      <c r="I45" s="6"/>
    </row>
    <row r="46" spans="1:16" x14ac:dyDescent="0.35">
      <c r="A46" s="1">
        <v>440600</v>
      </c>
      <c r="B46" s="1">
        <v>100</v>
      </c>
      <c r="C46" s="1">
        <v>0</v>
      </c>
      <c r="D46" s="1">
        <v>0</v>
      </c>
      <c r="E46" s="1">
        <v>0</v>
      </c>
      <c r="H46" s="3" t="s">
        <v>15</v>
      </c>
      <c r="I46" s="3">
        <v>0.85568441924545102</v>
      </c>
    </row>
    <row r="47" spans="1:16" x14ac:dyDescent="0.35">
      <c r="A47" s="1">
        <v>185112</v>
      </c>
      <c r="B47" s="1">
        <v>60</v>
      </c>
      <c r="C47" s="1">
        <v>0</v>
      </c>
      <c r="D47" s="1">
        <v>0</v>
      </c>
      <c r="E47" s="1">
        <v>0</v>
      </c>
      <c r="H47" s="3" t="s">
        <v>16</v>
      </c>
      <c r="I47" s="3">
        <v>0.73219582533942473</v>
      </c>
    </row>
    <row r="48" spans="1:16" x14ac:dyDescent="0.35">
      <c r="A48" s="1">
        <v>178500</v>
      </c>
      <c r="B48" s="1">
        <v>57</v>
      </c>
      <c r="C48" s="1">
        <v>0</v>
      </c>
      <c r="D48" s="1">
        <v>0</v>
      </c>
      <c r="E48" s="1">
        <v>0</v>
      </c>
      <c r="H48" s="3" t="s">
        <v>17</v>
      </c>
      <c r="I48" s="3">
        <v>0.73111596979643856</v>
      </c>
    </row>
    <row r="49" spans="1:16" x14ac:dyDescent="0.35">
      <c r="A49" s="1">
        <v>420708</v>
      </c>
      <c r="B49" s="1">
        <v>111</v>
      </c>
      <c r="C49" s="1">
        <v>0</v>
      </c>
      <c r="D49" s="1">
        <v>0</v>
      </c>
      <c r="E49" s="1">
        <v>0</v>
      </c>
      <c r="H49" s="3" t="s">
        <v>18</v>
      </c>
      <c r="I49" s="3">
        <v>64553.182233899031</v>
      </c>
    </row>
    <row r="50" spans="1:16" ht="16" thickBot="1" x14ac:dyDescent="0.4">
      <c r="A50" s="1">
        <v>131622</v>
      </c>
      <c r="B50" s="1">
        <v>55</v>
      </c>
      <c r="C50" s="1">
        <v>0</v>
      </c>
      <c r="D50" s="1">
        <v>0</v>
      </c>
      <c r="E50" s="1">
        <v>1</v>
      </c>
      <c r="H50" s="4" t="s">
        <v>19</v>
      </c>
      <c r="I50" s="4">
        <v>250</v>
      </c>
    </row>
    <row r="51" spans="1:16" x14ac:dyDescent="0.35">
      <c r="A51" s="1">
        <v>161672</v>
      </c>
      <c r="B51" s="1">
        <v>90</v>
      </c>
      <c r="C51" s="1">
        <v>0</v>
      </c>
      <c r="D51" s="1">
        <v>0</v>
      </c>
      <c r="E51" s="1">
        <v>0</v>
      </c>
    </row>
    <row r="52" spans="1:16" ht="16" thickBot="1" x14ac:dyDescent="0.4">
      <c r="A52" s="1">
        <v>209750</v>
      </c>
      <c r="B52" s="1">
        <v>95</v>
      </c>
      <c r="C52" s="1">
        <v>0</v>
      </c>
      <c r="D52" s="1">
        <v>0</v>
      </c>
      <c r="E52" s="1">
        <v>0</v>
      </c>
      <c r="H52" t="s">
        <v>20</v>
      </c>
    </row>
    <row r="53" spans="1:16" x14ac:dyDescent="0.35">
      <c r="A53" s="1">
        <v>180300</v>
      </c>
      <c r="B53" s="1">
        <v>85</v>
      </c>
      <c r="C53" s="1">
        <v>0</v>
      </c>
      <c r="D53" s="1">
        <v>0</v>
      </c>
      <c r="E53" s="1">
        <v>0</v>
      </c>
      <c r="H53" s="5"/>
      <c r="I53" s="5" t="s">
        <v>25</v>
      </c>
      <c r="J53" s="5" t="s">
        <v>26</v>
      </c>
      <c r="K53" s="5" t="s">
        <v>27</v>
      </c>
      <c r="L53" s="5" t="s">
        <v>28</v>
      </c>
      <c r="M53" s="5" t="s">
        <v>29</v>
      </c>
    </row>
    <row r="54" spans="1:16" x14ac:dyDescent="0.35">
      <c r="A54" s="1">
        <v>171300</v>
      </c>
      <c r="B54" s="1">
        <v>60</v>
      </c>
      <c r="C54" s="1">
        <v>0</v>
      </c>
      <c r="D54" s="1">
        <v>0</v>
      </c>
      <c r="E54" s="1">
        <v>0</v>
      </c>
      <c r="H54" s="3" t="s">
        <v>21</v>
      </c>
      <c r="I54" s="3">
        <v>1</v>
      </c>
      <c r="J54" s="3">
        <v>2825510327317.3491</v>
      </c>
      <c r="K54" s="3">
        <v>2825510327317.3491</v>
      </c>
      <c r="L54" s="3">
        <v>678.04979109950091</v>
      </c>
      <c r="M54" s="3">
        <v>6.6172905348223959E-73</v>
      </c>
    </row>
    <row r="55" spans="1:16" x14ac:dyDescent="0.35">
      <c r="A55" s="1">
        <v>221800</v>
      </c>
      <c r="B55" s="1">
        <v>65</v>
      </c>
      <c r="C55" s="1">
        <v>0</v>
      </c>
      <c r="D55" s="1">
        <v>0</v>
      </c>
      <c r="E55" s="1">
        <v>0</v>
      </c>
      <c r="H55" s="3" t="s">
        <v>22</v>
      </c>
      <c r="I55" s="3">
        <v>248</v>
      </c>
      <c r="J55" s="3">
        <v>1033444107457.6984</v>
      </c>
      <c r="K55" s="3">
        <v>4167113336.5229774</v>
      </c>
      <c r="L55" s="3"/>
      <c r="M55" s="3"/>
    </row>
    <row r="56" spans="1:16" ht="16" thickBot="1" x14ac:dyDescent="0.4">
      <c r="A56" s="1">
        <v>143642</v>
      </c>
      <c r="B56" s="1">
        <v>105</v>
      </c>
      <c r="C56" s="1">
        <v>0</v>
      </c>
      <c r="D56" s="1">
        <v>0</v>
      </c>
      <c r="E56" s="1">
        <v>0</v>
      </c>
      <c r="H56" s="4" t="s">
        <v>23</v>
      </c>
      <c r="I56" s="4">
        <v>249</v>
      </c>
      <c r="J56" s="4">
        <v>3858954434775.0474</v>
      </c>
      <c r="K56" s="4"/>
      <c r="L56" s="4"/>
      <c r="M56" s="4"/>
    </row>
    <row r="57" spans="1:16" ht="16" thickBot="1" x14ac:dyDescent="0.4">
      <c r="A57" s="1">
        <v>279471</v>
      </c>
      <c r="B57" s="1">
        <v>95</v>
      </c>
      <c r="C57" s="1">
        <v>0</v>
      </c>
      <c r="D57" s="1">
        <v>0</v>
      </c>
      <c r="E57" s="1">
        <v>0</v>
      </c>
    </row>
    <row r="58" spans="1:16" x14ac:dyDescent="0.35">
      <c r="A58" s="1">
        <v>179703</v>
      </c>
      <c r="B58" s="1">
        <v>65</v>
      </c>
      <c r="C58" s="1">
        <v>0</v>
      </c>
      <c r="D58" s="1">
        <v>0</v>
      </c>
      <c r="E58" s="1">
        <v>0</v>
      </c>
      <c r="H58" s="5"/>
      <c r="I58" s="5" t="s">
        <v>30</v>
      </c>
      <c r="J58" s="5" t="s">
        <v>18</v>
      </c>
      <c r="K58" s="5" t="s">
        <v>31</v>
      </c>
      <c r="L58" s="5" t="s">
        <v>32</v>
      </c>
      <c r="M58" s="5" t="s">
        <v>33</v>
      </c>
      <c r="N58" s="5" t="s">
        <v>34</v>
      </c>
      <c r="O58" s="5" t="s">
        <v>35</v>
      </c>
      <c r="P58" s="5" t="s">
        <v>36</v>
      </c>
    </row>
    <row r="59" spans="1:16" x14ac:dyDescent="0.35">
      <c r="A59" s="1">
        <v>143040</v>
      </c>
      <c r="B59" s="1">
        <v>82</v>
      </c>
      <c r="C59" s="1">
        <v>0</v>
      </c>
      <c r="D59" s="1">
        <v>0</v>
      </c>
      <c r="E59" s="1">
        <v>0</v>
      </c>
      <c r="H59" s="3" t="s">
        <v>24</v>
      </c>
      <c r="I59" s="3">
        <v>-59816.510889619502</v>
      </c>
      <c r="J59" s="3">
        <v>12463.286993834428</v>
      </c>
      <c r="K59" s="3">
        <v>-4.7994169531047985</v>
      </c>
      <c r="L59" s="3">
        <v>2.7513569256580137E-6</v>
      </c>
      <c r="M59" s="3">
        <v>-84363.89751683065</v>
      </c>
      <c r="N59" s="3">
        <v>-35269.124262408353</v>
      </c>
      <c r="O59" s="3">
        <v>-84363.89751683065</v>
      </c>
      <c r="P59" s="3">
        <v>-35269.124262408353</v>
      </c>
    </row>
    <row r="60" spans="1:16" ht="16" thickBot="1" x14ac:dyDescent="0.4">
      <c r="A60" s="1">
        <v>991000</v>
      </c>
      <c r="B60" s="1">
        <v>206</v>
      </c>
      <c r="C60" s="1">
        <v>1</v>
      </c>
      <c r="D60" s="1">
        <v>0</v>
      </c>
      <c r="E60" s="1">
        <v>0</v>
      </c>
      <c r="H60" s="4" t="s">
        <v>0</v>
      </c>
      <c r="I60" s="4">
        <v>3581.9562040280771</v>
      </c>
      <c r="J60" s="4">
        <v>137.55914831073454</v>
      </c>
      <c r="K60" s="4">
        <v>26.039389222858077</v>
      </c>
      <c r="L60" s="4">
        <v>6.617290534825598E-73</v>
      </c>
      <c r="M60" s="4">
        <v>3311.0230545817121</v>
      </c>
      <c r="N60" s="4">
        <v>3852.889353474442</v>
      </c>
      <c r="O60" s="4">
        <v>3311.0230545817121</v>
      </c>
      <c r="P60" s="4">
        <v>3852.889353474442</v>
      </c>
    </row>
    <row r="61" spans="1:16" x14ac:dyDescent="0.35">
      <c r="A61" s="1">
        <v>945000</v>
      </c>
      <c r="B61" s="1">
        <v>230</v>
      </c>
      <c r="C61" s="1">
        <v>0</v>
      </c>
      <c r="D61" s="1">
        <v>1</v>
      </c>
      <c r="E61" s="1">
        <v>1</v>
      </c>
    </row>
    <row r="62" spans="1:16" x14ac:dyDescent="0.35">
      <c r="A62" s="1">
        <v>131700</v>
      </c>
      <c r="B62" s="1">
        <v>37</v>
      </c>
      <c r="C62" s="1">
        <v>0</v>
      </c>
      <c r="D62" s="1">
        <v>0</v>
      </c>
      <c r="E62" s="1">
        <v>1</v>
      </c>
    </row>
    <row r="63" spans="1:16" x14ac:dyDescent="0.35">
      <c r="A63" s="1">
        <v>270455</v>
      </c>
      <c r="B63" s="1">
        <v>123</v>
      </c>
      <c r="C63" s="1">
        <v>0</v>
      </c>
      <c r="D63" s="1">
        <v>0</v>
      </c>
      <c r="E63" s="1">
        <v>0</v>
      </c>
    </row>
    <row r="64" spans="1:16" x14ac:dyDescent="0.35">
      <c r="A64" s="1">
        <v>189320</v>
      </c>
      <c r="B64" s="1">
        <v>65</v>
      </c>
      <c r="C64" s="1">
        <v>0</v>
      </c>
      <c r="D64" s="1">
        <v>0</v>
      </c>
      <c r="E64" s="1">
        <v>0</v>
      </c>
    </row>
    <row r="65" spans="1:5" x14ac:dyDescent="0.35">
      <c r="A65" s="1">
        <v>223570</v>
      </c>
      <c r="B65" s="1">
        <v>78</v>
      </c>
      <c r="C65" s="1">
        <v>0</v>
      </c>
      <c r="D65" s="1">
        <v>0</v>
      </c>
      <c r="E65" s="1">
        <v>0</v>
      </c>
    </row>
    <row r="66" spans="1:5" x14ac:dyDescent="0.35">
      <c r="A66" s="1">
        <v>797000</v>
      </c>
      <c r="B66" s="1">
        <v>200</v>
      </c>
      <c r="C66" s="1">
        <v>0</v>
      </c>
      <c r="D66" s="1">
        <v>1</v>
      </c>
      <c r="E66" s="1">
        <v>0</v>
      </c>
    </row>
    <row r="67" spans="1:5" x14ac:dyDescent="0.35">
      <c r="A67" s="1">
        <v>286000</v>
      </c>
      <c r="B67" s="1">
        <v>90</v>
      </c>
      <c r="C67" s="1">
        <v>1</v>
      </c>
      <c r="D67" s="1">
        <v>0</v>
      </c>
      <c r="E67" s="1">
        <v>0</v>
      </c>
    </row>
    <row r="68" spans="1:5" x14ac:dyDescent="0.35">
      <c r="A68" s="1">
        <v>215300</v>
      </c>
      <c r="B68" s="1">
        <v>80</v>
      </c>
      <c r="C68" s="1">
        <v>0</v>
      </c>
      <c r="D68" s="1">
        <v>0</v>
      </c>
      <c r="E68" s="1">
        <v>0</v>
      </c>
    </row>
    <row r="69" spans="1:5" x14ac:dyDescent="0.35">
      <c r="A69" s="1">
        <v>209753</v>
      </c>
      <c r="B69" s="1">
        <v>70</v>
      </c>
      <c r="C69" s="1">
        <v>0</v>
      </c>
      <c r="D69" s="1">
        <v>0</v>
      </c>
      <c r="E69" s="1">
        <v>0</v>
      </c>
    </row>
    <row r="70" spans="1:5" x14ac:dyDescent="0.35">
      <c r="A70" s="1">
        <v>224600</v>
      </c>
      <c r="B70" s="1">
        <v>98</v>
      </c>
      <c r="C70" s="1">
        <v>0</v>
      </c>
      <c r="D70" s="1">
        <v>0</v>
      </c>
      <c r="E70" s="1">
        <v>0</v>
      </c>
    </row>
    <row r="71" spans="1:5" x14ac:dyDescent="0.35">
      <c r="A71" s="1">
        <v>178000</v>
      </c>
      <c r="B71" s="1">
        <v>80</v>
      </c>
      <c r="C71" s="1">
        <v>1</v>
      </c>
      <c r="D71" s="1">
        <v>0</v>
      </c>
      <c r="E71" s="1">
        <v>0</v>
      </c>
    </row>
    <row r="72" spans="1:5" x14ac:dyDescent="0.35">
      <c r="A72" s="1">
        <v>307117</v>
      </c>
      <c r="B72" s="1">
        <v>90</v>
      </c>
      <c r="C72" s="1">
        <v>0</v>
      </c>
      <c r="D72" s="1">
        <v>1</v>
      </c>
      <c r="E72" s="1">
        <v>0</v>
      </c>
    </row>
    <row r="73" spans="1:5" x14ac:dyDescent="0.35">
      <c r="A73" s="1">
        <v>221773</v>
      </c>
      <c r="B73" s="1">
        <v>72</v>
      </c>
      <c r="C73" s="1">
        <v>0</v>
      </c>
      <c r="D73" s="1">
        <v>0</v>
      </c>
      <c r="E73" s="1">
        <v>0</v>
      </c>
    </row>
    <row r="74" spans="1:5" x14ac:dyDescent="0.35">
      <c r="A74" s="1">
        <v>144242</v>
      </c>
      <c r="B74" s="1">
        <v>55</v>
      </c>
      <c r="C74" s="1">
        <v>0</v>
      </c>
      <c r="D74" s="1">
        <v>0</v>
      </c>
      <c r="E74" s="1">
        <v>0</v>
      </c>
    </row>
    <row r="75" spans="1:5" x14ac:dyDescent="0.35">
      <c r="A75" s="1">
        <v>417703</v>
      </c>
      <c r="B75" s="1">
        <v>120</v>
      </c>
      <c r="C75" s="1">
        <v>0</v>
      </c>
      <c r="D75" s="1">
        <v>0</v>
      </c>
      <c r="E75" s="1">
        <v>1</v>
      </c>
    </row>
    <row r="76" spans="1:5" x14ac:dyDescent="0.35">
      <c r="A76" s="1">
        <v>690500</v>
      </c>
      <c r="B76" s="1">
        <v>205</v>
      </c>
      <c r="C76" s="1">
        <v>0</v>
      </c>
      <c r="D76" s="1">
        <v>1</v>
      </c>
      <c r="E76" s="1">
        <v>0</v>
      </c>
    </row>
    <row r="77" spans="1:5" x14ac:dyDescent="0.35">
      <c r="A77" s="1">
        <v>510660</v>
      </c>
      <c r="B77" s="1">
        <v>150</v>
      </c>
      <c r="C77" s="1">
        <v>0</v>
      </c>
      <c r="D77" s="1">
        <v>0</v>
      </c>
      <c r="E77" s="1">
        <v>0</v>
      </c>
    </row>
    <row r="78" spans="1:5" x14ac:dyDescent="0.35">
      <c r="A78" s="1">
        <v>225380</v>
      </c>
      <c r="B78" s="1">
        <v>70</v>
      </c>
      <c r="C78" s="1">
        <v>0</v>
      </c>
      <c r="D78" s="1">
        <v>0</v>
      </c>
      <c r="E78" s="1">
        <v>0</v>
      </c>
    </row>
    <row r="79" spans="1:5" x14ac:dyDescent="0.35">
      <c r="A79" s="1">
        <v>234500</v>
      </c>
      <c r="B79" s="1">
        <v>115</v>
      </c>
      <c r="C79" s="1">
        <v>0</v>
      </c>
      <c r="D79" s="1">
        <v>0</v>
      </c>
      <c r="E79" s="1">
        <v>0</v>
      </c>
    </row>
    <row r="80" spans="1:5" x14ac:dyDescent="0.35">
      <c r="A80" s="1">
        <v>221773</v>
      </c>
      <c r="B80" s="1">
        <v>80</v>
      </c>
      <c r="C80" s="1">
        <v>0</v>
      </c>
      <c r="D80" s="1">
        <v>0</v>
      </c>
      <c r="E80" s="1">
        <v>0</v>
      </c>
    </row>
    <row r="81" spans="1:5" x14ac:dyDescent="0.35">
      <c r="A81" s="1">
        <v>264400</v>
      </c>
      <c r="B81" s="1">
        <v>90</v>
      </c>
      <c r="C81" s="1">
        <v>0</v>
      </c>
      <c r="D81" s="1">
        <v>0</v>
      </c>
      <c r="E81" s="1">
        <v>0</v>
      </c>
    </row>
    <row r="82" spans="1:5" x14ac:dyDescent="0.35">
      <c r="A82" s="1">
        <v>108182</v>
      </c>
      <c r="B82" s="1">
        <v>44</v>
      </c>
      <c r="C82" s="1">
        <v>0</v>
      </c>
      <c r="D82" s="1">
        <v>0</v>
      </c>
      <c r="E82" s="1">
        <v>0</v>
      </c>
    </row>
    <row r="83" spans="1:5" x14ac:dyDescent="0.35">
      <c r="A83" s="1">
        <v>216364</v>
      </c>
      <c r="B83" s="1">
        <v>75</v>
      </c>
      <c r="C83" s="1">
        <v>0</v>
      </c>
      <c r="D83" s="1">
        <v>0</v>
      </c>
      <c r="E83" s="1">
        <v>0</v>
      </c>
    </row>
    <row r="84" spans="1:5" x14ac:dyDescent="0.35">
      <c r="A84" s="1">
        <v>126213</v>
      </c>
      <c r="B84" s="1">
        <v>60</v>
      </c>
      <c r="C84" s="1">
        <v>0</v>
      </c>
      <c r="D84" s="1">
        <v>0</v>
      </c>
      <c r="E84" s="1">
        <v>0</v>
      </c>
    </row>
    <row r="85" spans="1:5" x14ac:dyDescent="0.35">
      <c r="A85" s="1">
        <v>257233</v>
      </c>
      <c r="B85" s="1">
        <v>80</v>
      </c>
      <c r="C85" s="1">
        <v>0</v>
      </c>
      <c r="D85" s="1">
        <v>1</v>
      </c>
      <c r="E85" s="1">
        <v>0</v>
      </c>
    </row>
    <row r="86" spans="1:5" x14ac:dyDescent="0.35">
      <c r="A86" s="1">
        <v>207349</v>
      </c>
      <c r="B86" s="1">
        <v>70</v>
      </c>
      <c r="C86" s="1">
        <v>0</v>
      </c>
      <c r="D86" s="1">
        <v>0</v>
      </c>
      <c r="E86" s="1">
        <v>0</v>
      </c>
    </row>
    <row r="87" spans="1:5" x14ac:dyDescent="0.35">
      <c r="A87" s="1">
        <v>171288</v>
      </c>
      <c r="B87" s="1">
        <v>65</v>
      </c>
      <c r="C87" s="1">
        <v>0</v>
      </c>
      <c r="D87" s="1">
        <v>0</v>
      </c>
      <c r="E87" s="1">
        <v>0</v>
      </c>
    </row>
    <row r="88" spans="1:5" x14ac:dyDescent="0.35">
      <c r="A88" s="1">
        <v>150253</v>
      </c>
      <c r="B88" s="1">
        <v>75</v>
      </c>
      <c r="C88" s="1">
        <v>0</v>
      </c>
      <c r="D88" s="1">
        <v>0</v>
      </c>
      <c r="E88" s="1">
        <v>0</v>
      </c>
    </row>
    <row r="89" spans="1:5" x14ac:dyDescent="0.35">
      <c r="A89" s="1">
        <v>183010</v>
      </c>
      <c r="B89" s="1">
        <v>70</v>
      </c>
      <c r="C89" s="1">
        <v>0</v>
      </c>
      <c r="D89" s="1">
        <v>0</v>
      </c>
      <c r="E89" s="1">
        <v>0</v>
      </c>
    </row>
    <row r="90" spans="1:5" x14ac:dyDescent="0.35">
      <c r="A90" s="1">
        <v>264445</v>
      </c>
      <c r="B90" s="1">
        <v>95</v>
      </c>
      <c r="C90" s="1">
        <v>0</v>
      </c>
      <c r="D90" s="1">
        <v>0</v>
      </c>
      <c r="E90" s="1">
        <v>0</v>
      </c>
    </row>
    <row r="91" spans="1:5" x14ac:dyDescent="0.35">
      <c r="A91" s="1">
        <v>198333</v>
      </c>
      <c r="B91" s="1">
        <v>75</v>
      </c>
      <c r="C91" s="1">
        <v>0</v>
      </c>
      <c r="D91" s="1">
        <v>0</v>
      </c>
      <c r="E91" s="1">
        <v>0</v>
      </c>
    </row>
    <row r="92" spans="1:5" x14ac:dyDescent="0.35">
      <c r="A92" s="1">
        <v>266849</v>
      </c>
      <c r="B92" s="1">
        <v>90</v>
      </c>
      <c r="C92" s="1">
        <v>0</v>
      </c>
      <c r="D92" s="1">
        <v>0</v>
      </c>
      <c r="E92" s="1">
        <v>1</v>
      </c>
    </row>
    <row r="93" spans="1:5" x14ac:dyDescent="0.35">
      <c r="A93" s="1">
        <v>290000</v>
      </c>
      <c r="B93" s="1">
        <v>90</v>
      </c>
      <c r="C93" s="1">
        <v>0</v>
      </c>
      <c r="D93" s="1">
        <v>0</v>
      </c>
      <c r="E93" s="1">
        <v>0</v>
      </c>
    </row>
    <row r="94" spans="1:5" x14ac:dyDescent="0.35">
      <c r="A94" s="1">
        <v>188117</v>
      </c>
      <c r="B94" s="1">
        <v>80</v>
      </c>
      <c r="C94" s="1">
        <v>0</v>
      </c>
      <c r="D94" s="1">
        <v>0</v>
      </c>
      <c r="E94" s="1">
        <v>0</v>
      </c>
    </row>
    <row r="95" spans="1:5" x14ac:dyDescent="0.35">
      <c r="A95" s="1">
        <v>210400</v>
      </c>
      <c r="B95" s="1">
        <v>100</v>
      </c>
      <c r="C95" s="1">
        <v>0</v>
      </c>
      <c r="D95" s="1">
        <v>0</v>
      </c>
      <c r="E95" s="1">
        <v>0</v>
      </c>
    </row>
    <row r="96" spans="1:5" x14ac:dyDescent="0.35">
      <c r="A96" s="1">
        <v>553000</v>
      </c>
      <c r="B96" s="1">
        <v>115</v>
      </c>
      <c r="C96" s="1">
        <v>0</v>
      </c>
      <c r="D96" s="1">
        <v>0</v>
      </c>
      <c r="E96" s="1">
        <v>0</v>
      </c>
    </row>
    <row r="97" spans="1:5" x14ac:dyDescent="0.35">
      <c r="A97" s="1">
        <v>192324</v>
      </c>
      <c r="B97" s="1">
        <v>70</v>
      </c>
      <c r="C97" s="1">
        <v>0</v>
      </c>
      <c r="D97" s="1">
        <v>0</v>
      </c>
      <c r="E97" s="1">
        <v>1</v>
      </c>
    </row>
    <row r="98" spans="1:5" x14ac:dyDescent="0.35">
      <c r="A98" s="1">
        <v>110500</v>
      </c>
      <c r="B98" s="1">
        <v>45</v>
      </c>
      <c r="C98" s="1">
        <v>0</v>
      </c>
      <c r="D98" s="1">
        <v>0</v>
      </c>
      <c r="E98" s="1">
        <v>0</v>
      </c>
    </row>
    <row r="99" spans="1:5" x14ac:dyDescent="0.35">
      <c r="A99" s="1">
        <v>162300</v>
      </c>
      <c r="B99" s="1">
        <v>60</v>
      </c>
      <c r="C99" s="1">
        <v>0</v>
      </c>
      <c r="D99" s="1">
        <v>0</v>
      </c>
      <c r="E99" s="1">
        <v>0</v>
      </c>
    </row>
    <row r="100" spans="1:5" x14ac:dyDescent="0.35">
      <c r="A100" s="1">
        <v>160800</v>
      </c>
      <c r="B100" s="1">
        <v>52</v>
      </c>
      <c r="C100" s="1">
        <v>0</v>
      </c>
      <c r="D100" s="1">
        <v>0</v>
      </c>
      <c r="E100" s="1">
        <v>0</v>
      </c>
    </row>
    <row r="101" spans="1:5" x14ac:dyDescent="0.35">
      <c r="A101" s="1">
        <v>186313</v>
      </c>
      <c r="B101" s="1">
        <v>75</v>
      </c>
      <c r="C101" s="1">
        <v>0</v>
      </c>
      <c r="D101" s="1">
        <v>0</v>
      </c>
      <c r="E101" s="1">
        <v>0</v>
      </c>
    </row>
    <row r="102" spans="1:5" x14ac:dyDescent="0.35">
      <c r="A102" s="1">
        <v>117197</v>
      </c>
      <c r="B102" s="1">
        <v>52</v>
      </c>
      <c r="C102" s="1">
        <v>0</v>
      </c>
      <c r="D102" s="1">
        <v>0</v>
      </c>
      <c r="E102" s="1">
        <v>0</v>
      </c>
    </row>
    <row r="103" spans="1:5" x14ac:dyDescent="0.35">
      <c r="A103" s="1">
        <v>462779</v>
      </c>
      <c r="B103" s="1">
        <v>146</v>
      </c>
      <c r="C103" s="1">
        <v>0</v>
      </c>
      <c r="D103" s="1">
        <v>1</v>
      </c>
      <c r="E103" s="1">
        <v>0</v>
      </c>
    </row>
    <row r="104" spans="1:5" x14ac:dyDescent="0.35">
      <c r="A104" s="1">
        <v>162515</v>
      </c>
      <c r="B104" s="1">
        <v>50</v>
      </c>
      <c r="C104" s="1">
        <v>0</v>
      </c>
      <c r="D104" s="1">
        <v>0</v>
      </c>
      <c r="E104" s="1">
        <v>1</v>
      </c>
    </row>
    <row r="105" spans="1:5" x14ac:dyDescent="0.35">
      <c r="A105" s="1">
        <v>148000</v>
      </c>
      <c r="B105" s="1">
        <v>66</v>
      </c>
      <c r="C105" s="1">
        <v>0</v>
      </c>
      <c r="D105" s="1">
        <v>0</v>
      </c>
      <c r="E105" s="1">
        <v>0</v>
      </c>
    </row>
    <row r="106" spans="1:5" x14ac:dyDescent="0.35">
      <c r="A106" s="1">
        <v>221775</v>
      </c>
      <c r="B106" s="1">
        <v>85</v>
      </c>
      <c r="C106" s="1">
        <v>0</v>
      </c>
      <c r="D106" s="1">
        <v>0</v>
      </c>
      <c r="E106" s="1">
        <v>0</v>
      </c>
    </row>
    <row r="107" spans="1:5" x14ac:dyDescent="0.35">
      <c r="A107" s="1">
        <v>142000</v>
      </c>
      <c r="B107" s="1">
        <v>65</v>
      </c>
      <c r="C107" s="1">
        <v>0</v>
      </c>
      <c r="D107" s="1">
        <v>0</v>
      </c>
      <c r="E107" s="1">
        <v>0</v>
      </c>
    </row>
    <row r="108" spans="1:5" x14ac:dyDescent="0.35">
      <c r="A108" s="1">
        <v>240345</v>
      </c>
      <c r="B108" s="1">
        <v>90</v>
      </c>
      <c r="C108" s="1">
        <v>0</v>
      </c>
      <c r="D108" s="1">
        <v>0</v>
      </c>
      <c r="E108" s="1">
        <v>0</v>
      </c>
    </row>
    <row r="109" spans="1:5" x14ac:dyDescent="0.35">
      <c r="A109" s="1">
        <v>155662</v>
      </c>
      <c r="B109" s="1">
        <v>50</v>
      </c>
      <c r="C109" s="1">
        <v>0</v>
      </c>
      <c r="D109" s="1">
        <v>0</v>
      </c>
      <c r="E109" s="1">
        <v>0</v>
      </c>
    </row>
    <row r="110" spans="1:5" x14ac:dyDescent="0.35">
      <c r="A110" s="1">
        <v>183308</v>
      </c>
      <c r="B110" s="1">
        <v>70</v>
      </c>
      <c r="C110" s="1">
        <v>0</v>
      </c>
      <c r="D110" s="1">
        <v>0</v>
      </c>
      <c r="E110" s="1">
        <v>0</v>
      </c>
    </row>
    <row r="111" spans="1:5" x14ac:dyDescent="0.35">
      <c r="A111" s="1">
        <v>137631</v>
      </c>
      <c r="B111" s="1">
        <v>50</v>
      </c>
      <c r="C111" s="1">
        <v>0</v>
      </c>
      <c r="D111" s="1">
        <v>0</v>
      </c>
      <c r="E111" s="1">
        <v>1</v>
      </c>
    </row>
    <row r="112" spans="1:5" x14ac:dyDescent="0.35">
      <c r="A112" s="1">
        <v>480809</v>
      </c>
      <c r="B112" s="1">
        <v>160</v>
      </c>
      <c r="C112" s="1">
        <v>0</v>
      </c>
      <c r="D112" s="1">
        <v>0</v>
      </c>
      <c r="E112" s="1">
        <v>0</v>
      </c>
    </row>
    <row r="113" spans="1:5" x14ac:dyDescent="0.35">
      <c r="A113" s="1">
        <v>378637</v>
      </c>
      <c r="B113" s="1">
        <v>125</v>
      </c>
      <c r="C113" s="1">
        <v>1</v>
      </c>
      <c r="D113" s="1">
        <v>0</v>
      </c>
      <c r="E113" s="1">
        <v>0</v>
      </c>
    </row>
    <row r="114" spans="1:5" x14ac:dyDescent="0.35">
      <c r="A114" s="1">
        <v>221000</v>
      </c>
      <c r="B114" s="1">
        <v>75</v>
      </c>
      <c r="C114" s="1">
        <v>0</v>
      </c>
      <c r="D114" s="1">
        <v>0</v>
      </c>
      <c r="E114" s="1">
        <v>0</v>
      </c>
    </row>
    <row r="115" spans="1:5" x14ac:dyDescent="0.35">
      <c r="A115" s="1">
        <v>190821</v>
      </c>
      <c r="B115" s="1">
        <v>66</v>
      </c>
      <c r="C115" s="1">
        <v>0</v>
      </c>
      <c r="D115" s="1">
        <v>0</v>
      </c>
      <c r="E115" s="1">
        <v>0</v>
      </c>
    </row>
    <row r="116" spans="1:5" x14ac:dyDescent="0.35">
      <c r="A116" s="1">
        <v>128000</v>
      </c>
      <c r="B116" s="1">
        <v>60</v>
      </c>
      <c r="C116" s="1">
        <v>0</v>
      </c>
      <c r="D116" s="1">
        <v>0</v>
      </c>
      <c r="E116" s="1">
        <v>0</v>
      </c>
    </row>
    <row r="117" spans="1:5" x14ac:dyDescent="0.35">
      <c r="A117" s="1">
        <v>227182</v>
      </c>
      <c r="B117" s="1">
        <v>90</v>
      </c>
      <c r="C117" s="1">
        <v>0</v>
      </c>
      <c r="D117" s="1">
        <v>0</v>
      </c>
      <c r="E117" s="1">
        <v>0</v>
      </c>
    </row>
    <row r="118" spans="1:5" x14ac:dyDescent="0.35">
      <c r="A118" s="1">
        <v>281874</v>
      </c>
      <c r="B118" s="1">
        <v>70</v>
      </c>
      <c r="C118" s="1">
        <v>0</v>
      </c>
      <c r="D118" s="1">
        <v>0</v>
      </c>
      <c r="E118" s="1">
        <v>1</v>
      </c>
    </row>
    <row r="119" spans="1:5" x14ac:dyDescent="0.35">
      <c r="A119" s="1">
        <v>294000</v>
      </c>
      <c r="B119" s="1">
        <v>80</v>
      </c>
      <c r="C119" s="1">
        <v>0</v>
      </c>
      <c r="D119" s="1">
        <v>0</v>
      </c>
      <c r="E119" s="1">
        <v>0</v>
      </c>
    </row>
    <row r="120" spans="1:5" x14ac:dyDescent="0.35">
      <c r="A120" s="1">
        <v>204344</v>
      </c>
      <c r="B120" s="1">
        <v>75</v>
      </c>
      <c r="C120" s="1">
        <v>0</v>
      </c>
      <c r="D120" s="1">
        <v>0</v>
      </c>
      <c r="E120" s="1">
        <v>0</v>
      </c>
    </row>
    <row r="121" spans="1:5" x14ac:dyDescent="0.35">
      <c r="A121" s="1">
        <v>309521</v>
      </c>
      <c r="B121" s="1">
        <v>90</v>
      </c>
      <c r="C121" s="1">
        <v>0</v>
      </c>
      <c r="D121" s="1">
        <v>0</v>
      </c>
      <c r="E121" s="1">
        <v>0</v>
      </c>
    </row>
    <row r="122" spans="1:5" x14ac:dyDescent="0.35">
      <c r="A122" s="1">
        <v>420700</v>
      </c>
      <c r="B122" s="1">
        <v>102</v>
      </c>
      <c r="C122" s="1">
        <v>0</v>
      </c>
      <c r="D122" s="1">
        <v>0</v>
      </c>
      <c r="E122" s="1">
        <v>0</v>
      </c>
    </row>
    <row r="123" spans="1:5" x14ac:dyDescent="0.35">
      <c r="A123" s="1">
        <v>132000</v>
      </c>
      <c r="B123" s="1">
        <v>70</v>
      </c>
      <c r="C123" s="1">
        <v>0</v>
      </c>
      <c r="D123" s="1">
        <v>0</v>
      </c>
      <c r="E123" s="1">
        <v>0</v>
      </c>
    </row>
    <row r="124" spans="1:5" x14ac:dyDescent="0.35">
      <c r="A124" s="1">
        <v>381643</v>
      </c>
      <c r="B124" s="1">
        <v>105</v>
      </c>
      <c r="C124" s="1">
        <v>0</v>
      </c>
      <c r="D124" s="1">
        <v>0</v>
      </c>
      <c r="E124" s="1">
        <v>0</v>
      </c>
    </row>
    <row r="125" spans="1:5" x14ac:dyDescent="0.35">
      <c r="A125" s="1">
        <v>446552</v>
      </c>
      <c r="B125" s="1">
        <v>150</v>
      </c>
      <c r="C125" s="1">
        <v>0</v>
      </c>
      <c r="D125" s="1">
        <v>0</v>
      </c>
      <c r="E125" s="1">
        <v>0</v>
      </c>
    </row>
    <row r="126" spans="1:5" x14ac:dyDescent="0.35">
      <c r="A126" s="1">
        <v>402670</v>
      </c>
      <c r="B126" s="1">
        <v>105</v>
      </c>
      <c r="C126" s="1">
        <v>0</v>
      </c>
      <c r="D126" s="1">
        <v>1</v>
      </c>
      <c r="E126" s="1">
        <v>0</v>
      </c>
    </row>
    <row r="127" spans="1:5" x14ac:dyDescent="0.35">
      <c r="A127" s="1">
        <v>231390</v>
      </c>
      <c r="B127" s="1">
        <v>85</v>
      </c>
      <c r="C127" s="1">
        <v>0</v>
      </c>
      <c r="D127" s="1">
        <v>1</v>
      </c>
      <c r="E127" s="1">
        <v>0</v>
      </c>
    </row>
    <row r="128" spans="1:5" x14ac:dyDescent="0.35">
      <c r="A128" s="1">
        <v>103374</v>
      </c>
      <c r="B128" s="1">
        <v>45</v>
      </c>
      <c r="C128" s="1">
        <v>0</v>
      </c>
      <c r="D128" s="1">
        <v>0</v>
      </c>
      <c r="E128" s="1">
        <v>0</v>
      </c>
    </row>
    <row r="129" spans="1:5" x14ac:dyDescent="0.35">
      <c r="A129" s="1">
        <v>149652</v>
      </c>
      <c r="B129" s="1">
        <v>40</v>
      </c>
      <c r="C129" s="1">
        <v>0</v>
      </c>
      <c r="D129" s="1">
        <v>0</v>
      </c>
      <c r="E129" s="1">
        <v>0</v>
      </c>
    </row>
    <row r="130" spans="1:5" x14ac:dyDescent="0.35">
      <c r="A130" s="1">
        <v>281874</v>
      </c>
      <c r="B130" s="1">
        <v>70</v>
      </c>
      <c r="C130" s="1">
        <v>0</v>
      </c>
      <c r="D130" s="1">
        <v>0</v>
      </c>
      <c r="E130" s="1">
        <v>1</v>
      </c>
    </row>
    <row r="131" spans="1:5" x14ac:dyDescent="0.35">
      <c r="A131" s="1">
        <v>223570</v>
      </c>
      <c r="B131" s="1">
        <v>78</v>
      </c>
      <c r="C131" s="1">
        <v>0</v>
      </c>
      <c r="D131" s="1">
        <v>0</v>
      </c>
      <c r="E131" s="1">
        <v>0</v>
      </c>
    </row>
    <row r="132" spans="1:5" x14ac:dyDescent="0.35">
      <c r="A132" s="1">
        <v>513865</v>
      </c>
      <c r="B132" s="1">
        <v>90</v>
      </c>
      <c r="C132" s="1">
        <v>0</v>
      </c>
      <c r="D132" s="1">
        <v>0</v>
      </c>
      <c r="E132" s="1">
        <v>1</v>
      </c>
    </row>
    <row r="133" spans="1:5" x14ac:dyDescent="0.35">
      <c r="A133" s="1">
        <v>169756</v>
      </c>
      <c r="B133" s="1">
        <v>68</v>
      </c>
      <c r="C133" s="1">
        <v>0</v>
      </c>
      <c r="D133" s="1">
        <v>0</v>
      </c>
      <c r="E133" s="1">
        <v>0</v>
      </c>
    </row>
    <row r="134" spans="1:5" x14ac:dyDescent="0.35">
      <c r="A134" s="1">
        <v>252425</v>
      </c>
      <c r="B134" s="1">
        <v>95</v>
      </c>
      <c r="C134" s="1">
        <v>0</v>
      </c>
      <c r="D134" s="1">
        <v>0</v>
      </c>
      <c r="E134" s="1">
        <v>0</v>
      </c>
    </row>
    <row r="135" spans="1:5" x14ac:dyDescent="0.35">
      <c r="A135" s="1">
        <v>256000</v>
      </c>
      <c r="B135" s="1">
        <v>111</v>
      </c>
      <c r="C135" s="1">
        <v>0</v>
      </c>
      <c r="D135" s="1">
        <v>0</v>
      </c>
      <c r="E135" s="1">
        <v>0</v>
      </c>
    </row>
    <row r="136" spans="1:5" x14ac:dyDescent="0.35">
      <c r="A136" s="1">
        <v>242960</v>
      </c>
      <c r="B136" s="1">
        <v>70</v>
      </c>
      <c r="C136" s="1">
        <v>0</v>
      </c>
      <c r="D136" s="1">
        <v>0</v>
      </c>
      <c r="E136" s="1">
        <v>0</v>
      </c>
    </row>
    <row r="137" spans="1:5" x14ac:dyDescent="0.35">
      <c r="A137" s="1">
        <v>279500</v>
      </c>
      <c r="B137" s="1">
        <v>105</v>
      </c>
      <c r="C137" s="1">
        <v>0</v>
      </c>
      <c r="D137" s="1">
        <v>0</v>
      </c>
      <c r="E137" s="1">
        <v>0</v>
      </c>
    </row>
    <row r="138" spans="1:5" x14ac:dyDescent="0.35">
      <c r="A138" s="1">
        <v>173100</v>
      </c>
      <c r="B138" s="1">
        <v>60</v>
      </c>
      <c r="C138" s="1">
        <v>0</v>
      </c>
      <c r="D138" s="1">
        <v>0</v>
      </c>
      <c r="E138" s="1">
        <v>0</v>
      </c>
    </row>
    <row r="139" spans="1:5" x14ac:dyDescent="0.35">
      <c r="A139" s="1">
        <v>291490</v>
      </c>
      <c r="B139" s="1">
        <v>110</v>
      </c>
      <c r="C139" s="1">
        <v>0</v>
      </c>
      <c r="D139" s="1">
        <v>0</v>
      </c>
      <c r="E139" s="1">
        <v>0</v>
      </c>
    </row>
    <row r="140" spans="1:5" x14ac:dyDescent="0.35">
      <c r="A140" s="1">
        <v>353996</v>
      </c>
      <c r="B140" s="1">
        <v>120</v>
      </c>
      <c r="C140" s="1">
        <v>0</v>
      </c>
      <c r="D140" s="1">
        <v>0</v>
      </c>
      <c r="E140" s="1">
        <v>0</v>
      </c>
    </row>
    <row r="141" spans="1:5" x14ac:dyDescent="0.35">
      <c r="A141" s="1">
        <v>180154</v>
      </c>
      <c r="B141" s="1">
        <v>80</v>
      </c>
      <c r="C141" s="1">
        <v>0</v>
      </c>
      <c r="D141" s="1">
        <v>0</v>
      </c>
      <c r="E141" s="1">
        <v>0</v>
      </c>
    </row>
    <row r="142" spans="1:5" x14ac:dyDescent="0.35">
      <c r="A142" s="1">
        <v>231270</v>
      </c>
      <c r="B142" s="1">
        <v>83</v>
      </c>
      <c r="C142" s="1">
        <v>0</v>
      </c>
      <c r="D142" s="1">
        <v>0</v>
      </c>
      <c r="E142" s="1">
        <v>0</v>
      </c>
    </row>
    <row r="143" spans="1:5" x14ac:dyDescent="0.35">
      <c r="A143" s="1">
        <v>218700</v>
      </c>
      <c r="B143" s="1">
        <v>75</v>
      </c>
      <c r="C143" s="1">
        <v>0</v>
      </c>
      <c r="D143" s="1">
        <v>0</v>
      </c>
      <c r="E143" s="1">
        <v>0</v>
      </c>
    </row>
    <row r="144" spans="1:5" x14ac:dyDescent="0.35">
      <c r="A144" s="1">
        <v>315120</v>
      </c>
      <c r="B144" s="1">
        <v>95</v>
      </c>
      <c r="C144" s="1">
        <v>0</v>
      </c>
      <c r="D144" s="1">
        <v>0</v>
      </c>
      <c r="E144" s="1">
        <v>0</v>
      </c>
    </row>
    <row r="145" spans="1:5" x14ac:dyDescent="0.35">
      <c r="A145" s="1">
        <v>156264</v>
      </c>
      <c r="B145" s="1">
        <v>70</v>
      </c>
      <c r="C145" s="1">
        <v>0</v>
      </c>
      <c r="D145" s="1">
        <v>0</v>
      </c>
      <c r="E145" s="1">
        <v>0</v>
      </c>
    </row>
    <row r="146" spans="1:5" x14ac:dyDescent="0.35">
      <c r="A146" s="1">
        <v>420708</v>
      </c>
      <c r="B146" s="1">
        <v>135</v>
      </c>
      <c r="C146" s="1">
        <v>0</v>
      </c>
      <c r="D146" s="1">
        <v>0</v>
      </c>
      <c r="E146" s="1">
        <v>0</v>
      </c>
    </row>
    <row r="147" spans="1:5" x14ac:dyDescent="0.35">
      <c r="A147" s="1">
        <v>336567</v>
      </c>
      <c r="B147" s="1">
        <v>110</v>
      </c>
      <c r="C147" s="1">
        <v>0</v>
      </c>
      <c r="D147" s="1">
        <v>0</v>
      </c>
      <c r="E147" s="1">
        <v>1</v>
      </c>
    </row>
    <row r="148" spans="1:5" x14ac:dyDescent="0.35">
      <c r="A148" s="1">
        <v>209000</v>
      </c>
      <c r="B148" s="1">
        <v>130</v>
      </c>
      <c r="C148" s="1">
        <v>0</v>
      </c>
      <c r="D148" s="1">
        <v>0</v>
      </c>
      <c r="E148" s="1">
        <v>0</v>
      </c>
    </row>
    <row r="149" spans="1:5" x14ac:dyDescent="0.35">
      <c r="A149" s="1">
        <v>135829</v>
      </c>
      <c r="B149" s="1">
        <v>60</v>
      </c>
      <c r="C149" s="1">
        <v>0</v>
      </c>
      <c r="D149" s="1">
        <v>0</v>
      </c>
      <c r="E149" s="1">
        <v>0</v>
      </c>
    </row>
    <row r="150" spans="1:5" x14ac:dyDescent="0.35">
      <c r="A150" s="1">
        <v>189000</v>
      </c>
      <c r="B150" s="1">
        <v>70</v>
      </c>
      <c r="C150" s="1">
        <v>0</v>
      </c>
      <c r="D150" s="1">
        <v>1</v>
      </c>
      <c r="E150" s="1">
        <v>0</v>
      </c>
    </row>
    <row r="151" spans="1:5" x14ac:dyDescent="0.35">
      <c r="A151" s="1">
        <v>177300</v>
      </c>
      <c r="B151" s="1">
        <v>91</v>
      </c>
      <c r="C151" s="1">
        <v>0</v>
      </c>
      <c r="D151" s="1">
        <v>0</v>
      </c>
      <c r="E151" s="1">
        <v>0</v>
      </c>
    </row>
    <row r="152" spans="1:5" x14ac:dyDescent="0.35">
      <c r="A152" s="1">
        <v>203743</v>
      </c>
      <c r="B152" s="1">
        <v>80</v>
      </c>
      <c r="C152" s="1">
        <v>0</v>
      </c>
      <c r="D152" s="1">
        <v>0</v>
      </c>
      <c r="E152" s="1">
        <v>0</v>
      </c>
    </row>
    <row r="153" spans="1:5" x14ac:dyDescent="0.35">
      <c r="A153" s="1">
        <v>131622</v>
      </c>
      <c r="B153" s="1">
        <v>45</v>
      </c>
      <c r="C153" s="1">
        <v>0</v>
      </c>
      <c r="D153" s="1">
        <v>0</v>
      </c>
      <c r="E153" s="1">
        <v>0</v>
      </c>
    </row>
    <row r="154" spans="1:5" x14ac:dyDescent="0.35">
      <c r="A154" s="1">
        <v>139000</v>
      </c>
      <c r="B154" s="1">
        <v>50</v>
      </c>
      <c r="C154" s="1">
        <v>0</v>
      </c>
      <c r="D154" s="1">
        <v>0</v>
      </c>
      <c r="E154" s="1">
        <v>0</v>
      </c>
    </row>
    <row r="155" spans="1:5" x14ac:dyDescent="0.35">
      <c r="A155" s="1">
        <v>235356</v>
      </c>
      <c r="B155" s="1">
        <v>65</v>
      </c>
      <c r="C155" s="1">
        <v>0</v>
      </c>
      <c r="D155" s="1">
        <v>1</v>
      </c>
      <c r="E155" s="1">
        <v>0</v>
      </c>
    </row>
    <row r="156" spans="1:5" x14ac:dyDescent="0.35">
      <c r="A156" s="1">
        <v>219369</v>
      </c>
      <c r="B156" s="1">
        <v>95</v>
      </c>
      <c r="C156" s="1">
        <v>0</v>
      </c>
      <c r="D156" s="1">
        <v>0</v>
      </c>
      <c r="E156" s="1">
        <v>0</v>
      </c>
    </row>
    <row r="157" spans="1:5" x14ac:dyDescent="0.35">
      <c r="A157" s="1">
        <v>169485</v>
      </c>
      <c r="B157" s="1">
        <v>75</v>
      </c>
      <c r="C157" s="1">
        <v>0</v>
      </c>
      <c r="D157" s="1">
        <v>0</v>
      </c>
      <c r="E157" s="1">
        <v>0</v>
      </c>
    </row>
    <row r="158" spans="1:5" x14ac:dyDescent="0.35">
      <c r="A158" s="1">
        <v>270455</v>
      </c>
      <c r="B158" s="1">
        <v>90</v>
      </c>
      <c r="C158" s="1">
        <v>0</v>
      </c>
      <c r="D158" s="1">
        <v>1</v>
      </c>
      <c r="E158" s="1">
        <v>0</v>
      </c>
    </row>
    <row r="159" spans="1:5" x14ac:dyDescent="0.35">
      <c r="A159" s="1">
        <v>165278</v>
      </c>
      <c r="B159" s="1">
        <v>65</v>
      </c>
      <c r="C159" s="1">
        <v>0</v>
      </c>
      <c r="D159" s="1">
        <v>0</v>
      </c>
      <c r="E159" s="1">
        <v>0</v>
      </c>
    </row>
    <row r="160" spans="1:5" x14ac:dyDescent="0.35">
      <c r="A160" s="1">
        <v>145842</v>
      </c>
      <c r="B160" s="1">
        <v>65</v>
      </c>
      <c r="C160" s="1">
        <v>0</v>
      </c>
      <c r="D160" s="1">
        <v>0</v>
      </c>
      <c r="E160" s="1">
        <v>0</v>
      </c>
    </row>
    <row r="161" spans="1:5" x14ac:dyDescent="0.35">
      <c r="A161" s="1">
        <v>189000</v>
      </c>
      <c r="B161" s="1">
        <v>70</v>
      </c>
      <c r="C161" s="1">
        <v>0</v>
      </c>
      <c r="D161" s="1">
        <v>0</v>
      </c>
      <c r="E161" s="1">
        <v>0</v>
      </c>
    </row>
    <row r="162" spans="1:5" x14ac:dyDescent="0.35">
      <c r="A162" s="1">
        <v>453764</v>
      </c>
      <c r="B162" s="1">
        <v>110</v>
      </c>
      <c r="C162" s="1">
        <v>0</v>
      </c>
      <c r="D162" s="1">
        <v>1</v>
      </c>
      <c r="E162" s="1">
        <v>0</v>
      </c>
    </row>
    <row r="163" spans="1:5" x14ac:dyDescent="0.35">
      <c r="A163" s="1">
        <v>219369</v>
      </c>
      <c r="B163" s="1">
        <v>85</v>
      </c>
      <c r="C163" s="1">
        <v>0</v>
      </c>
      <c r="D163" s="1">
        <v>0</v>
      </c>
      <c r="E163" s="1">
        <v>0</v>
      </c>
    </row>
    <row r="164" spans="1:5" x14ac:dyDescent="0.35">
      <c r="A164" s="1">
        <v>294495</v>
      </c>
      <c r="B164" s="1">
        <v>100</v>
      </c>
      <c r="C164" s="1">
        <v>0</v>
      </c>
      <c r="D164" s="1">
        <v>0</v>
      </c>
      <c r="E164" s="1">
        <v>0</v>
      </c>
    </row>
    <row r="165" spans="1:5" x14ac:dyDescent="0.35">
      <c r="A165" s="1">
        <v>295698</v>
      </c>
      <c r="B165" s="1">
        <v>130</v>
      </c>
      <c r="C165" s="1">
        <v>0</v>
      </c>
      <c r="D165" s="1">
        <v>1</v>
      </c>
      <c r="E165" s="1">
        <v>0</v>
      </c>
    </row>
    <row r="166" spans="1:5" x14ac:dyDescent="0.35">
      <c r="A166" s="1">
        <v>222374</v>
      </c>
      <c r="B166" s="1">
        <v>85</v>
      </c>
      <c r="C166" s="1">
        <v>0</v>
      </c>
      <c r="D166" s="1">
        <v>0</v>
      </c>
      <c r="E166" s="1">
        <v>0</v>
      </c>
    </row>
    <row r="167" spans="1:5" x14ac:dyDescent="0.35">
      <c r="A167" s="1">
        <v>144242</v>
      </c>
      <c r="B167" s="1">
        <v>60</v>
      </c>
      <c r="C167" s="1">
        <v>1</v>
      </c>
      <c r="D167" s="1">
        <v>0</v>
      </c>
      <c r="E167" s="1">
        <v>0</v>
      </c>
    </row>
    <row r="168" spans="1:5" x14ac:dyDescent="0.35">
      <c r="A168" s="1">
        <v>209753</v>
      </c>
      <c r="B168" s="1">
        <v>85</v>
      </c>
      <c r="C168" s="1">
        <v>0</v>
      </c>
      <c r="D168" s="1">
        <v>0</v>
      </c>
      <c r="E168" s="1">
        <v>0</v>
      </c>
    </row>
    <row r="169" spans="1:5" x14ac:dyDescent="0.35">
      <c r="A169" s="1">
        <v>321500</v>
      </c>
      <c r="B169" s="1">
        <v>85</v>
      </c>
      <c r="C169" s="1">
        <v>0</v>
      </c>
      <c r="D169" s="1">
        <v>0</v>
      </c>
      <c r="E169" s="1">
        <v>0</v>
      </c>
    </row>
    <row r="170" spans="1:5" x14ac:dyDescent="0.35">
      <c r="A170" s="1">
        <v>204344</v>
      </c>
      <c r="B170" s="1">
        <v>80</v>
      </c>
      <c r="C170" s="1">
        <v>0</v>
      </c>
      <c r="D170" s="1">
        <v>0</v>
      </c>
      <c r="E170" s="1">
        <v>0</v>
      </c>
    </row>
    <row r="171" spans="1:5" x14ac:dyDescent="0.35">
      <c r="A171" s="1">
        <v>443547</v>
      </c>
      <c r="B171" s="1">
        <v>90</v>
      </c>
      <c r="C171" s="1">
        <v>1</v>
      </c>
      <c r="D171" s="1">
        <v>1</v>
      </c>
      <c r="E171" s="1">
        <v>0</v>
      </c>
    </row>
    <row r="172" spans="1:5" x14ac:dyDescent="0.35">
      <c r="A172" s="1">
        <v>205710</v>
      </c>
      <c r="B172" s="1">
        <v>75</v>
      </c>
      <c r="C172" s="1">
        <v>0</v>
      </c>
      <c r="D172" s="1">
        <v>0</v>
      </c>
      <c r="E172" s="1">
        <v>0</v>
      </c>
    </row>
    <row r="173" spans="1:5" x14ac:dyDescent="0.35">
      <c r="A173" s="1">
        <v>225500</v>
      </c>
      <c r="B173" s="1">
        <v>80</v>
      </c>
      <c r="C173" s="1">
        <v>0</v>
      </c>
      <c r="D173" s="1">
        <v>0</v>
      </c>
      <c r="E173" s="1">
        <v>0</v>
      </c>
    </row>
    <row r="174" spans="1:5" x14ac:dyDescent="0.35">
      <c r="A174" s="1">
        <v>139720</v>
      </c>
      <c r="B174" s="1">
        <v>80</v>
      </c>
      <c r="C174" s="1">
        <v>0</v>
      </c>
      <c r="D174" s="1">
        <v>0</v>
      </c>
      <c r="E174" s="1">
        <v>0</v>
      </c>
    </row>
    <row r="175" spans="1:5" x14ac:dyDescent="0.35">
      <c r="A175" s="1">
        <v>208250</v>
      </c>
      <c r="B175" s="1">
        <v>85</v>
      </c>
      <c r="C175" s="1">
        <v>0</v>
      </c>
      <c r="D175" s="1">
        <v>0</v>
      </c>
      <c r="E175" s="1">
        <v>0</v>
      </c>
    </row>
    <row r="176" spans="1:5" x14ac:dyDescent="0.35">
      <c r="A176" s="1">
        <v>250000</v>
      </c>
      <c r="B176" s="1">
        <v>90</v>
      </c>
      <c r="C176" s="1">
        <v>0</v>
      </c>
      <c r="D176" s="1">
        <v>0</v>
      </c>
      <c r="E176" s="1">
        <v>0</v>
      </c>
    </row>
    <row r="177" spans="1:5" x14ac:dyDescent="0.35">
      <c r="A177" s="1">
        <v>114192</v>
      </c>
      <c r="B177" s="1">
        <v>50</v>
      </c>
      <c r="C177" s="1">
        <v>0</v>
      </c>
      <c r="D177" s="1">
        <v>0</v>
      </c>
      <c r="E177" s="1">
        <v>0</v>
      </c>
    </row>
    <row r="178" spans="1:5" x14ac:dyDescent="0.35">
      <c r="A178" s="1">
        <v>273451</v>
      </c>
      <c r="B178" s="1">
        <v>110</v>
      </c>
      <c r="C178" s="1">
        <v>0</v>
      </c>
      <c r="D178" s="1">
        <v>0</v>
      </c>
      <c r="E178" s="1">
        <v>0</v>
      </c>
    </row>
    <row r="179" spans="1:5" x14ac:dyDescent="0.35">
      <c r="A179" s="1">
        <v>390657</v>
      </c>
      <c r="B179" s="1">
        <v>100</v>
      </c>
      <c r="C179" s="1">
        <v>0</v>
      </c>
      <c r="D179" s="1">
        <v>0</v>
      </c>
      <c r="E179" s="1">
        <v>0</v>
      </c>
    </row>
    <row r="180" spans="1:5" x14ac:dyDescent="0.35">
      <c r="A180" s="1">
        <v>319137</v>
      </c>
      <c r="B180" s="1">
        <v>75</v>
      </c>
      <c r="C180" s="1">
        <v>1</v>
      </c>
      <c r="D180" s="1">
        <v>1</v>
      </c>
      <c r="E180" s="1">
        <v>0</v>
      </c>
    </row>
    <row r="181" spans="1:5" x14ac:dyDescent="0.35">
      <c r="A181" s="1">
        <v>177298</v>
      </c>
      <c r="B181" s="1">
        <v>70</v>
      </c>
      <c r="C181" s="1">
        <v>0</v>
      </c>
      <c r="D181" s="1">
        <v>0</v>
      </c>
      <c r="E181" s="1">
        <v>0</v>
      </c>
    </row>
    <row r="182" spans="1:5" x14ac:dyDescent="0.35">
      <c r="A182" s="1">
        <v>390657</v>
      </c>
      <c r="B182" s="1">
        <v>170</v>
      </c>
      <c r="C182" s="1">
        <v>0</v>
      </c>
      <c r="D182" s="1">
        <v>0</v>
      </c>
      <c r="E182" s="1">
        <v>1</v>
      </c>
    </row>
    <row r="183" spans="1:5" x14ac:dyDescent="0.35">
      <c r="A183" s="1">
        <v>143512</v>
      </c>
      <c r="B183" s="1">
        <v>45</v>
      </c>
      <c r="C183" s="1">
        <v>0</v>
      </c>
      <c r="D183" s="1">
        <v>0</v>
      </c>
      <c r="E183" s="1">
        <v>1</v>
      </c>
    </row>
    <row r="184" spans="1:5" x14ac:dyDescent="0.35">
      <c r="A184" s="1">
        <v>191723</v>
      </c>
      <c r="B184" s="1">
        <v>75</v>
      </c>
      <c r="C184" s="1">
        <v>0</v>
      </c>
      <c r="D184" s="1">
        <v>0</v>
      </c>
      <c r="E184" s="1">
        <v>0</v>
      </c>
    </row>
    <row r="185" spans="1:5" x14ac:dyDescent="0.35">
      <c r="A185" s="1">
        <v>203800</v>
      </c>
      <c r="B185" s="1">
        <v>90</v>
      </c>
      <c r="C185" s="1">
        <v>0</v>
      </c>
      <c r="D185" s="1">
        <v>0</v>
      </c>
      <c r="E185" s="1">
        <v>0</v>
      </c>
    </row>
    <row r="186" spans="1:5" x14ac:dyDescent="0.35">
      <c r="A186" s="1">
        <v>164616</v>
      </c>
      <c r="B186" s="1">
        <v>50</v>
      </c>
      <c r="C186" s="1">
        <v>0</v>
      </c>
      <c r="D186" s="1">
        <v>0</v>
      </c>
      <c r="E186" s="1">
        <v>0</v>
      </c>
    </row>
    <row r="187" spans="1:5" x14ac:dyDescent="0.35">
      <c r="A187" s="1">
        <v>226000</v>
      </c>
      <c r="B187" s="1">
        <v>100</v>
      </c>
      <c r="C187" s="1">
        <v>0</v>
      </c>
      <c r="D187" s="1">
        <v>0</v>
      </c>
      <c r="E187" s="1">
        <v>0</v>
      </c>
    </row>
    <row r="188" spans="1:5" x14ac:dyDescent="0.35">
      <c r="A188" s="1">
        <v>215300</v>
      </c>
      <c r="B188" s="1">
        <v>80</v>
      </c>
      <c r="C188" s="1">
        <v>0</v>
      </c>
      <c r="D188" s="1">
        <v>0</v>
      </c>
      <c r="E188" s="1">
        <v>0</v>
      </c>
    </row>
    <row r="189" spans="1:5" x14ac:dyDescent="0.35">
      <c r="A189" s="1">
        <v>252425</v>
      </c>
      <c r="B189" s="1">
        <v>88</v>
      </c>
      <c r="C189" s="1">
        <v>0</v>
      </c>
      <c r="D189" s="1">
        <v>0</v>
      </c>
      <c r="E189" s="1">
        <v>0</v>
      </c>
    </row>
    <row r="190" spans="1:5" x14ac:dyDescent="0.35">
      <c r="A190" s="1">
        <v>384000</v>
      </c>
      <c r="B190" s="1">
        <v>100</v>
      </c>
      <c r="C190" s="1">
        <v>0</v>
      </c>
      <c r="D190" s="1">
        <v>0</v>
      </c>
      <c r="E190" s="1">
        <v>0</v>
      </c>
    </row>
    <row r="191" spans="1:5" x14ac:dyDescent="0.35">
      <c r="A191" s="1">
        <v>165279</v>
      </c>
      <c r="B191" s="1">
        <v>85</v>
      </c>
      <c r="C191" s="1">
        <v>0</v>
      </c>
      <c r="D191" s="1">
        <v>0</v>
      </c>
      <c r="E191" s="1">
        <v>0</v>
      </c>
    </row>
    <row r="192" spans="1:5" x14ac:dyDescent="0.35">
      <c r="A192" s="1">
        <v>156263</v>
      </c>
      <c r="B192" s="1">
        <v>60</v>
      </c>
      <c r="C192" s="1">
        <v>0</v>
      </c>
      <c r="D192" s="1">
        <v>0</v>
      </c>
      <c r="E192" s="1">
        <v>0</v>
      </c>
    </row>
    <row r="193" spans="1:5" x14ac:dyDescent="0.35">
      <c r="A193" s="1">
        <v>450760</v>
      </c>
      <c r="B193" s="1">
        <v>150</v>
      </c>
      <c r="C193" s="1">
        <v>0</v>
      </c>
      <c r="D193" s="1">
        <v>1</v>
      </c>
      <c r="E193" s="1">
        <v>0</v>
      </c>
    </row>
    <row r="194" spans="1:5" x14ac:dyDescent="0.35">
      <c r="A194" s="1">
        <v>282475</v>
      </c>
      <c r="B194" s="1">
        <v>110</v>
      </c>
      <c r="C194" s="1">
        <v>0</v>
      </c>
      <c r="D194" s="1">
        <v>0</v>
      </c>
      <c r="E194" s="1">
        <v>1</v>
      </c>
    </row>
    <row r="195" spans="1:5" x14ac:dyDescent="0.35">
      <c r="A195" s="1">
        <v>270455</v>
      </c>
      <c r="B195" s="1">
        <v>90</v>
      </c>
      <c r="C195" s="1">
        <v>0</v>
      </c>
      <c r="D195" s="1">
        <v>0</v>
      </c>
      <c r="E195" s="1">
        <v>0</v>
      </c>
    </row>
    <row r="196" spans="1:5" x14ac:dyDescent="0.35">
      <c r="A196" s="1">
        <v>141700</v>
      </c>
      <c r="B196" s="1">
        <v>65</v>
      </c>
      <c r="C196" s="1">
        <v>0</v>
      </c>
      <c r="D196" s="1">
        <v>0</v>
      </c>
      <c r="E196" s="1">
        <v>0</v>
      </c>
    </row>
    <row r="197" spans="1:5" x14ac:dyDescent="0.35">
      <c r="A197" s="1">
        <v>511350</v>
      </c>
      <c r="B197" s="1">
        <v>103</v>
      </c>
      <c r="C197" s="1">
        <v>0</v>
      </c>
      <c r="D197" s="1">
        <v>0</v>
      </c>
      <c r="E197" s="1">
        <v>0</v>
      </c>
    </row>
    <row r="198" spans="1:5" x14ac:dyDescent="0.35">
      <c r="A198" s="1">
        <v>261440</v>
      </c>
      <c r="B198" s="1">
        <v>80</v>
      </c>
      <c r="C198" s="1">
        <v>0</v>
      </c>
      <c r="D198" s="1">
        <v>0</v>
      </c>
      <c r="E198" s="1">
        <v>1</v>
      </c>
    </row>
    <row r="199" spans="1:5" x14ac:dyDescent="0.35">
      <c r="A199" s="1">
        <v>294196</v>
      </c>
      <c r="B199" s="1">
        <v>115</v>
      </c>
      <c r="C199" s="1">
        <v>0</v>
      </c>
      <c r="D199" s="1">
        <v>0</v>
      </c>
      <c r="E199" s="1">
        <v>0</v>
      </c>
    </row>
    <row r="200" spans="1:5" x14ac:dyDescent="0.35">
      <c r="A200" s="1">
        <v>390658</v>
      </c>
      <c r="B200" s="1">
        <v>140</v>
      </c>
      <c r="C200" s="1">
        <v>0</v>
      </c>
      <c r="D200" s="1">
        <v>0</v>
      </c>
      <c r="E200" s="1">
        <v>1</v>
      </c>
    </row>
    <row r="201" spans="1:5" x14ac:dyDescent="0.35">
      <c r="A201" s="1">
        <v>242800</v>
      </c>
      <c r="B201" s="1">
        <v>103</v>
      </c>
      <c r="C201" s="1">
        <v>0</v>
      </c>
      <c r="D201" s="1">
        <v>0</v>
      </c>
      <c r="E201" s="1">
        <v>0</v>
      </c>
    </row>
    <row r="202" spans="1:5" x14ac:dyDescent="0.35">
      <c r="A202" s="1">
        <v>114192</v>
      </c>
      <c r="B202" s="1">
        <v>60</v>
      </c>
      <c r="C202" s="1">
        <v>0</v>
      </c>
      <c r="D202" s="1">
        <v>0</v>
      </c>
      <c r="E202" s="1">
        <v>0</v>
      </c>
    </row>
    <row r="203" spans="1:5" x14ac:dyDescent="0.35">
      <c r="A203" s="1">
        <v>289000</v>
      </c>
      <c r="B203" s="1">
        <v>85</v>
      </c>
      <c r="C203" s="1">
        <v>1</v>
      </c>
      <c r="D203" s="1">
        <v>1</v>
      </c>
      <c r="E203" s="1">
        <v>0</v>
      </c>
    </row>
    <row r="204" spans="1:5" x14ac:dyDescent="0.35">
      <c r="A204" s="1">
        <v>197733</v>
      </c>
      <c r="B204" s="1">
        <v>70</v>
      </c>
      <c r="C204" s="1">
        <v>0</v>
      </c>
      <c r="D204" s="1">
        <v>0</v>
      </c>
      <c r="E204" s="1">
        <v>0</v>
      </c>
    </row>
    <row r="205" spans="1:5" x14ac:dyDescent="0.35">
      <c r="A205" s="1">
        <v>222384</v>
      </c>
      <c r="B205" s="1">
        <v>110</v>
      </c>
      <c r="C205" s="1">
        <v>0</v>
      </c>
      <c r="D205" s="1">
        <v>0</v>
      </c>
      <c r="E205" s="1">
        <v>0</v>
      </c>
    </row>
    <row r="206" spans="1:5" x14ac:dyDescent="0.35">
      <c r="A206" s="1">
        <v>432128</v>
      </c>
      <c r="B206" s="1">
        <v>80</v>
      </c>
      <c r="C206" s="1">
        <v>0</v>
      </c>
      <c r="D206" s="1">
        <v>0</v>
      </c>
      <c r="E206" s="1">
        <v>0</v>
      </c>
    </row>
    <row r="207" spans="1:5" x14ac:dyDescent="0.35">
      <c r="A207" s="1">
        <v>177023</v>
      </c>
      <c r="B207" s="1">
        <v>70</v>
      </c>
      <c r="C207" s="1">
        <v>0</v>
      </c>
      <c r="D207" s="1">
        <v>0</v>
      </c>
      <c r="E207" s="1">
        <v>0</v>
      </c>
    </row>
    <row r="208" spans="1:5" x14ac:dyDescent="0.35">
      <c r="A208" s="1">
        <v>147248</v>
      </c>
      <c r="B208" s="1">
        <v>85</v>
      </c>
      <c r="C208" s="1">
        <v>0</v>
      </c>
      <c r="D208" s="1">
        <v>0</v>
      </c>
      <c r="E208" s="1">
        <v>0</v>
      </c>
    </row>
    <row r="209" spans="1:5" x14ac:dyDescent="0.35">
      <c r="A209" s="1">
        <v>239774</v>
      </c>
      <c r="B209" s="1">
        <v>68</v>
      </c>
      <c r="C209" s="1">
        <v>0</v>
      </c>
      <c r="D209" s="1">
        <v>0</v>
      </c>
      <c r="E209" s="1">
        <v>0</v>
      </c>
    </row>
    <row r="210" spans="1:5" x14ac:dyDescent="0.35">
      <c r="A210" s="1">
        <v>215763</v>
      </c>
      <c r="B210" s="1">
        <v>80</v>
      </c>
      <c r="C210" s="1">
        <v>0</v>
      </c>
      <c r="D210" s="1">
        <v>0</v>
      </c>
      <c r="E210" s="1">
        <v>0</v>
      </c>
    </row>
    <row r="211" spans="1:5" x14ac:dyDescent="0.35">
      <c r="A211" s="1">
        <v>165000</v>
      </c>
      <c r="B211" s="1">
        <v>60</v>
      </c>
      <c r="C211" s="1">
        <v>1</v>
      </c>
      <c r="D211" s="1">
        <v>0</v>
      </c>
      <c r="E211" s="1">
        <v>0</v>
      </c>
    </row>
    <row r="212" spans="1:5" x14ac:dyDescent="0.35">
      <c r="A212" s="1">
        <v>258014</v>
      </c>
      <c r="B212" s="1">
        <v>80</v>
      </c>
      <c r="C212" s="1">
        <v>0</v>
      </c>
      <c r="D212" s="1">
        <v>0</v>
      </c>
      <c r="E212" s="1">
        <v>0</v>
      </c>
    </row>
    <row r="213" spans="1:5" x14ac:dyDescent="0.35">
      <c r="A213" s="1">
        <v>243500</v>
      </c>
      <c r="B213" s="1">
        <v>65</v>
      </c>
      <c r="C213" s="1">
        <v>0</v>
      </c>
      <c r="D213" s="1">
        <v>0</v>
      </c>
      <c r="E213" s="1">
        <v>0</v>
      </c>
    </row>
    <row r="214" spans="1:5" x14ac:dyDescent="0.35">
      <c r="A214" s="1">
        <v>240000</v>
      </c>
      <c r="B214" s="1">
        <v>90</v>
      </c>
      <c r="C214" s="1">
        <v>0</v>
      </c>
      <c r="D214" s="1">
        <v>0</v>
      </c>
      <c r="E214" s="1">
        <v>0</v>
      </c>
    </row>
    <row r="215" spans="1:5" x14ac:dyDescent="0.35">
      <c r="A215" s="1">
        <v>179703</v>
      </c>
      <c r="B215" s="1">
        <v>80</v>
      </c>
      <c r="C215" s="1">
        <v>0</v>
      </c>
      <c r="D215" s="1">
        <v>0</v>
      </c>
      <c r="E215" s="1">
        <v>0</v>
      </c>
    </row>
    <row r="216" spans="1:5" x14ac:dyDescent="0.35">
      <c r="A216" s="1">
        <v>190000</v>
      </c>
      <c r="B216" s="1">
        <v>80</v>
      </c>
      <c r="C216" s="1">
        <v>0</v>
      </c>
      <c r="D216" s="1">
        <v>0</v>
      </c>
      <c r="E216" s="1">
        <v>0</v>
      </c>
    </row>
    <row r="217" spans="1:5" x14ac:dyDescent="0.35">
      <c r="A217" s="1">
        <v>252020</v>
      </c>
      <c r="B217" s="1">
        <v>80</v>
      </c>
      <c r="C217" s="1">
        <v>0</v>
      </c>
      <c r="D217" s="1">
        <v>0</v>
      </c>
      <c r="E217" s="1">
        <v>0</v>
      </c>
    </row>
    <row r="218" spans="1:5" x14ac:dyDescent="0.35">
      <c r="A218" s="1">
        <v>210354</v>
      </c>
      <c r="B218" s="1">
        <v>80</v>
      </c>
      <c r="C218" s="1">
        <v>0</v>
      </c>
      <c r="D218" s="1">
        <v>0</v>
      </c>
      <c r="E218" s="1">
        <v>0</v>
      </c>
    </row>
    <row r="219" spans="1:5" x14ac:dyDescent="0.35">
      <c r="A219" s="1">
        <v>225000</v>
      </c>
      <c r="B219" s="1">
        <v>100</v>
      </c>
      <c r="C219" s="1">
        <v>0</v>
      </c>
      <c r="D219" s="1">
        <v>0</v>
      </c>
      <c r="E219" s="1">
        <v>0</v>
      </c>
    </row>
    <row r="220" spans="1:5" x14ac:dyDescent="0.35">
      <c r="A220" s="1">
        <v>137540</v>
      </c>
      <c r="B220" s="1">
        <v>66</v>
      </c>
      <c r="C220" s="1">
        <v>0</v>
      </c>
      <c r="D220" s="1">
        <v>0</v>
      </c>
      <c r="E220" s="1">
        <v>1</v>
      </c>
    </row>
    <row r="221" spans="1:5" x14ac:dyDescent="0.35">
      <c r="A221" s="1">
        <v>375633</v>
      </c>
      <c r="B221" s="1">
        <v>110</v>
      </c>
      <c r="C221" s="1">
        <v>0</v>
      </c>
      <c r="D221" s="1">
        <v>0</v>
      </c>
      <c r="E221" s="1">
        <v>0</v>
      </c>
    </row>
    <row r="222" spans="1:5" x14ac:dyDescent="0.35">
      <c r="A222" s="1">
        <v>210355</v>
      </c>
      <c r="B222" s="1">
        <v>70</v>
      </c>
      <c r="C222" s="1">
        <v>0</v>
      </c>
      <c r="D222" s="1">
        <v>0</v>
      </c>
      <c r="E222" s="1">
        <v>0</v>
      </c>
    </row>
    <row r="223" spans="1:5" x14ac:dyDescent="0.35">
      <c r="A223" s="1">
        <v>280975</v>
      </c>
      <c r="B223" s="1">
        <v>90</v>
      </c>
      <c r="C223" s="1">
        <v>0</v>
      </c>
      <c r="D223" s="1">
        <v>0</v>
      </c>
      <c r="E223" s="1">
        <v>0</v>
      </c>
    </row>
    <row r="224" spans="1:5" x14ac:dyDescent="0.35">
      <c r="A224" s="1">
        <v>130721</v>
      </c>
      <c r="B224" s="1">
        <v>60</v>
      </c>
      <c r="C224" s="1">
        <v>0</v>
      </c>
      <c r="D224" s="1">
        <v>0</v>
      </c>
      <c r="E224" s="1">
        <v>1</v>
      </c>
    </row>
    <row r="225" spans="1:5" x14ac:dyDescent="0.35">
      <c r="A225" s="1">
        <v>147248</v>
      </c>
      <c r="B225" s="1">
        <v>70</v>
      </c>
      <c r="C225" s="1">
        <v>0</v>
      </c>
      <c r="D225" s="1">
        <v>0</v>
      </c>
      <c r="E225" s="1">
        <v>0</v>
      </c>
    </row>
    <row r="226" spans="1:5" x14ac:dyDescent="0.35">
      <c r="A226" s="1">
        <v>189000</v>
      </c>
      <c r="B226" s="1">
        <v>68</v>
      </c>
      <c r="C226" s="1">
        <v>0</v>
      </c>
      <c r="D226" s="1">
        <v>1</v>
      </c>
      <c r="E226" s="1">
        <v>0</v>
      </c>
    </row>
    <row r="227" spans="1:5" x14ac:dyDescent="0.35">
      <c r="A227" s="1">
        <v>215300</v>
      </c>
      <c r="B227" s="1">
        <v>80</v>
      </c>
      <c r="C227" s="1">
        <v>0</v>
      </c>
      <c r="D227" s="1">
        <v>0</v>
      </c>
      <c r="E227" s="1">
        <v>0</v>
      </c>
    </row>
    <row r="228" spans="1:5" x14ac:dyDescent="0.35">
      <c r="A228" s="1">
        <v>241906</v>
      </c>
      <c r="B228" s="1">
        <v>90</v>
      </c>
      <c r="C228" s="1">
        <v>0</v>
      </c>
      <c r="D228" s="1">
        <v>0</v>
      </c>
      <c r="E228" s="1">
        <v>0</v>
      </c>
    </row>
    <row r="229" spans="1:5" x14ac:dyDescent="0.35">
      <c r="A229" s="1">
        <v>179700</v>
      </c>
      <c r="B229" s="1">
        <v>75</v>
      </c>
      <c r="C229" s="1">
        <v>0</v>
      </c>
      <c r="D229" s="1">
        <v>0</v>
      </c>
      <c r="E229" s="1">
        <v>0</v>
      </c>
    </row>
    <row r="230" spans="1:5" x14ac:dyDescent="0.35">
      <c r="A230" s="1">
        <v>219369</v>
      </c>
      <c r="B230" s="1">
        <v>90</v>
      </c>
      <c r="C230" s="1">
        <v>0</v>
      </c>
      <c r="D230" s="1">
        <v>0</v>
      </c>
      <c r="E230" s="1">
        <v>0</v>
      </c>
    </row>
    <row r="231" spans="1:5" x14ac:dyDescent="0.35">
      <c r="A231" s="1">
        <v>281274</v>
      </c>
      <c r="B231" s="1">
        <v>90</v>
      </c>
      <c r="C231" s="1">
        <v>1</v>
      </c>
      <c r="D231" s="1">
        <v>0</v>
      </c>
      <c r="E231" s="1">
        <v>0</v>
      </c>
    </row>
    <row r="232" spans="1:5" x14ac:dyDescent="0.35">
      <c r="A232" s="1">
        <v>282500</v>
      </c>
      <c r="B232" s="1">
        <v>95</v>
      </c>
      <c r="C232" s="1">
        <v>0</v>
      </c>
      <c r="D232" s="1">
        <v>0</v>
      </c>
      <c r="E232" s="1">
        <v>0</v>
      </c>
    </row>
    <row r="233" spans="1:5" x14ac:dyDescent="0.35">
      <c r="A233" s="1">
        <v>220872</v>
      </c>
      <c r="B233" s="1">
        <v>80</v>
      </c>
      <c r="C233" s="1">
        <v>0</v>
      </c>
      <c r="D233" s="1">
        <v>0</v>
      </c>
      <c r="E233" s="1">
        <v>0</v>
      </c>
    </row>
    <row r="234" spans="1:5" x14ac:dyDescent="0.35">
      <c r="A234" s="1">
        <v>153258</v>
      </c>
      <c r="B234" s="1">
        <v>75</v>
      </c>
      <c r="C234" s="1">
        <v>0</v>
      </c>
      <c r="D234" s="1">
        <v>0</v>
      </c>
      <c r="E234" s="1">
        <v>0</v>
      </c>
    </row>
    <row r="235" spans="1:5" x14ac:dyDescent="0.35">
      <c r="A235" s="1">
        <v>198333</v>
      </c>
      <c r="B235" s="1">
        <v>75</v>
      </c>
      <c r="C235" s="1">
        <v>0</v>
      </c>
      <c r="D235" s="1">
        <v>0</v>
      </c>
      <c r="E235" s="1">
        <v>0</v>
      </c>
    </row>
    <row r="236" spans="1:5" x14ac:dyDescent="0.35">
      <c r="A236" s="1">
        <v>163475</v>
      </c>
      <c r="B236" s="1">
        <v>70</v>
      </c>
      <c r="C236" s="1">
        <v>0</v>
      </c>
      <c r="D236" s="1">
        <v>0</v>
      </c>
      <c r="E236" s="1">
        <v>0</v>
      </c>
    </row>
    <row r="237" spans="1:5" x14ac:dyDescent="0.35">
      <c r="A237" s="1">
        <v>199000</v>
      </c>
      <c r="B237" s="1">
        <v>85</v>
      </c>
      <c r="C237" s="1">
        <v>0</v>
      </c>
      <c r="D237" s="1">
        <v>0</v>
      </c>
      <c r="E237" s="1">
        <v>0</v>
      </c>
    </row>
    <row r="238" spans="1:5" x14ac:dyDescent="0.35">
      <c r="A238" s="1">
        <v>179703</v>
      </c>
      <c r="B238" s="1">
        <v>75</v>
      </c>
      <c r="C238" s="1">
        <v>0</v>
      </c>
      <c r="D238" s="1">
        <v>0</v>
      </c>
      <c r="E238" s="1">
        <v>0</v>
      </c>
    </row>
    <row r="239" spans="1:5" x14ac:dyDescent="0.35">
      <c r="A239" s="1">
        <v>216000</v>
      </c>
      <c r="B239" s="1">
        <v>75</v>
      </c>
      <c r="C239" s="1">
        <v>0</v>
      </c>
      <c r="D239" s="1">
        <v>0</v>
      </c>
      <c r="E239" s="1">
        <v>0</v>
      </c>
    </row>
    <row r="240" spans="1:5" x14ac:dyDescent="0.35">
      <c r="A240" s="1">
        <v>270405</v>
      </c>
      <c r="B240" s="1">
        <v>110</v>
      </c>
      <c r="C240" s="1">
        <v>0</v>
      </c>
      <c r="D240" s="1">
        <v>0</v>
      </c>
      <c r="E240" s="1">
        <v>0</v>
      </c>
    </row>
    <row r="241" spans="1:5" x14ac:dyDescent="0.35">
      <c r="A241" s="1">
        <v>210355</v>
      </c>
      <c r="B241" s="1">
        <v>75</v>
      </c>
      <c r="C241" s="1">
        <v>0</v>
      </c>
      <c r="D241" s="1">
        <v>0</v>
      </c>
      <c r="E241" s="1">
        <v>0</v>
      </c>
    </row>
    <row r="242" spans="1:5" x14ac:dyDescent="0.35">
      <c r="A242" s="1">
        <v>474800</v>
      </c>
      <c r="B242" s="1">
        <v>120</v>
      </c>
      <c r="C242" s="1">
        <v>0</v>
      </c>
      <c r="D242" s="1">
        <v>0</v>
      </c>
      <c r="E242" s="1">
        <v>0</v>
      </c>
    </row>
    <row r="243" spans="1:5" x14ac:dyDescent="0.35">
      <c r="A243" s="1">
        <v>102172</v>
      </c>
      <c r="B243" s="1">
        <v>40</v>
      </c>
      <c r="C243" s="1">
        <v>0</v>
      </c>
      <c r="D243" s="1">
        <v>0</v>
      </c>
      <c r="E243" s="1">
        <v>0</v>
      </c>
    </row>
    <row r="244" spans="1:5" x14ac:dyDescent="0.35">
      <c r="A244" s="1">
        <v>215760</v>
      </c>
      <c r="B244" s="1">
        <v>80</v>
      </c>
      <c r="C244" s="1">
        <v>0</v>
      </c>
      <c r="D244" s="1">
        <v>0</v>
      </c>
      <c r="E244" s="1">
        <v>0</v>
      </c>
    </row>
    <row r="245" spans="1:5" x14ac:dyDescent="0.35">
      <c r="A245" s="1">
        <v>179700</v>
      </c>
      <c r="B245" s="1">
        <v>75</v>
      </c>
      <c r="C245" s="1">
        <v>0</v>
      </c>
      <c r="D245" s="1">
        <v>0</v>
      </c>
      <c r="E245" s="1">
        <v>0</v>
      </c>
    </row>
    <row r="246" spans="1:5" x14ac:dyDescent="0.35">
      <c r="A246" s="1">
        <v>348587</v>
      </c>
      <c r="B246" s="1">
        <v>105</v>
      </c>
      <c r="C246" s="1">
        <v>1</v>
      </c>
      <c r="D246" s="1">
        <v>1</v>
      </c>
      <c r="E246" s="1">
        <v>0</v>
      </c>
    </row>
    <row r="247" spans="1:5" x14ac:dyDescent="0.35">
      <c r="A247" s="1">
        <v>206268</v>
      </c>
      <c r="B247" s="1">
        <v>70</v>
      </c>
      <c r="C247" s="1">
        <v>0</v>
      </c>
      <c r="D247" s="1">
        <v>0</v>
      </c>
      <c r="E247" s="1">
        <v>0</v>
      </c>
    </row>
    <row r="248" spans="1:5" x14ac:dyDescent="0.35">
      <c r="A248" s="1">
        <v>227183</v>
      </c>
      <c r="B248" s="1">
        <v>80</v>
      </c>
      <c r="C248" s="1">
        <v>0</v>
      </c>
      <c r="D248" s="1">
        <v>0</v>
      </c>
      <c r="E248" s="1">
        <v>0</v>
      </c>
    </row>
    <row r="249" spans="1:5" x14ac:dyDescent="0.35">
      <c r="A249" s="1">
        <v>318536</v>
      </c>
      <c r="B249" s="1">
        <v>90</v>
      </c>
      <c r="C249" s="1">
        <v>0</v>
      </c>
      <c r="D249" s="1">
        <v>0</v>
      </c>
      <c r="E249" s="1">
        <v>0</v>
      </c>
    </row>
    <row r="250" spans="1:5" x14ac:dyDescent="0.35">
      <c r="A250" s="1">
        <v>245814</v>
      </c>
      <c r="B250" s="1">
        <v>86</v>
      </c>
      <c r="C250" s="1">
        <v>0</v>
      </c>
      <c r="D250" s="1">
        <v>0</v>
      </c>
      <c r="E250" s="1">
        <v>0</v>
      </c>
    </row>
    <row r="251" spans="1:5" x14ac:dyDescent="0.35">
      <c r="A251" s="1">
        <v>266248</v>
      </c>
      <c r="B251" s="1">
        <v>75</v>
      </c>
      <c r="C251" s="1">
        <v>0</v>
      </c>
      <c r="D251" s="1">
        <v>0</v>
      </c>
      <c r="E251" s="1">
        <v>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AllData</vt:lpstr>
      <vt:lpstr>Training</vt:lpstr>
      <vt:lpstr>Testing</vt:lpstr>
      <vt:lpstr>Initial Model</vt:lpstr>
      <vt:lpstr>Intermediate Models (2 to 6)</vt:lpstr>
      <vt:lpstr>Final Model (sig. IVs only)</vt:lpstr>
      <vt:lpstr>Alternative models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dcterms:created xsi:type="dcterms:W3CDTF">2022-10-05T01:26:56Z</dcterms:created>
  <dcterms:modified xsi:type="dcterms:W3CDTF">2022-10-11T23:16:47Z</dcterms:modified>
</cp:coreProperties>
</file>