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<sst xmlns="http://schemas.openxmlformats.org/spreadsheetml/2006/main" count="24" uniqueCount="20">
  <si>
    <t>Computation of the net cash flow for each product:-</t>
  </si>
  <si>
    <t>Particulars</t>
  </si>
  <si>
    <t>Product A</t>
  </si>
  <si>
    <t>Product B</t>
  </si>
  <si>
    <t>Sales revenues</t>
  </si>
  <si>
    <t>Less:</t>
  </si>
  <si>
    <t>Variable expenses</t>
  </si>
  <si>
    <t>Depreciation expense</t>
  </si>
  <si>
    <t>Fixed out of pocket operating costs</t>
  </si>
  <si>
    <t>Net operating income</t>
  </si>
  <si>
    <t>Add: Depreciation expense</t>
  </si>
  <si>
    <t>Net cash flow</t>
  </si>
  <si>
    <t>Computation of the NPV, IRR &amp; PI:-</t>
  </si>
  <si>
    <t>Year</t>
  </si>
  <si>
    <t xml:space="preserve">                                Cash flows</t>
  </si>
  <si>
    <t>PVIF@16%</t>
  </si>
  <si>
    <t xml:space="preserve">                         Present value</t>
  </si>
  <si>
    <t>IRR =</t>
  </si>
  <si>
    <t>NPV =</t>
  </si>
  <si>
    <t>PI =</t>
  </si>
</sst>
</file>

<file path=xl/styles.xml><?xml version="1.0" encoding="utf-8"?>
<styleSheet xmlns="http://schemas.openxmlformats.org/spreadsheetml/2006/main">
  <numFmts count="8">
    <numFmt numFmtId="176" formatCode="0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&quot;₹&quot;\ #,##0.00;[Red]&quot;₹&quot;\ \-#,##0.00"/>
    <numFmt numFmtId="181" formatCode="_ * #,##0.00_ ;_ * \-#,##0.00_ ;_ * &quot;-&quot;??_ ;_ @_ "/>
    <numFmt numFmtId="182" formatCode="0.00_ "/>
    <numFmt numFmtId="183" formatCode="0.00000%"/>
  </numFmts>
  <fonts count="22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7" fillId="6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4" borderId="1" applyNumberFormat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13" borderId="6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19" borderId="6" applyNumberForma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10" fontId="0" fillId="0" borderId="0" xfId="6" applyNumberFormat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6" applyNumberFormat="1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0" fontId="3" fillId="0" borderId="0" xfId="10" applyNumberFormat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176" fontId="0" fillId="0" borderId="0" xfId="0" applyNumberFormat="1" applyFont="1" applyFill="1" applyAlignment="1">
      <alignment horizontal="center" vertical="center"/>
    </xf>
    <xf numFmtId="10" fontId="1" fillId="0" borderId="0" xfId="6" applyNumberFormat="1" applyFont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182" fontId="1" fillId="0" borderId="0" xfId="6" applyNumberFormat="1" applyFont="1" applyAlignment="1">
      <alignment horizontal="center" vertical="center"/>
    </xf>
    <xf numFmtId="182" fontId="1" fillId="0" borderId="0" xfId="0" applyNumberFormat="1" applyFont="1" applyFill="1" applyAlignment="1">
      <alignment horizontal="center" vertical="center"/>
    </xf>
    <xf numFmtId="182" fontId="0" fillId="0" borderId="0" xfId="0" applyNumberFormat="1" applyFill="1" applyAlignment="1">
      <alignment horizontal="center" vertical="center"/>
    </xf>
    <xf numFmtId="183" fontId="0" fillId="0" borderId="0" xfId="6" applyNumberFormat="1">
      <alignment vertical="center"/>
    </xf>
    <xf numFmtId="10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6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A1" sqref="$A1:$XFD1048576"/>
    </sheetView>
  </sheetViews>
  <sheetFormatPr defaultColWidth="21.3636363636364" defaultRowHeight="14.5"/>
  <cols>
    <col min="1" max="1" width="32.2727272727273" style="1" customWidth="1"/>
    <col min="2" max="2" width="12.8181818181818" style="1" customWidth="1"/>
    <col min="3" max="3" width="14.0909090909091" style="1" customWidth="1"/>
    <col min="4" max="4" width="10.7" style="1" customWidth="1"/>
    <col min="5" max="5" width="17.9090909090909" style="1" customWidth="1"/>
    <col min="6" max="6" width="15" style="1" customWidth="1"/>
    <col min="7" max="16384" width="21.3636363636364" style="1" customWidth="1"/>
  </cols>
  <sheetData>
    <row r="1" s="1" customFormat="1" ht="42" customHeight="1" spans="1:10">
      <c r="A1" s="2" t="s">
        <v>0</v>
      </c>
      <c r="B1" s="2"/>
      <c r="C1" s="2"/>
      <c r="D1" s="1"/>
      <c r="E1" s="1"/>
      <c r="F1" s="1"/>
      <c r="G1" s="1"/>
      <c r="H1" s="1"/>
      <c r="I1" s="1"/>
      <c r="J1" s="14"/>
    </row>
    <row r="2" s="1" customFormat="1" spans="1:4">
      <c r="A2" s="3" t="s">
        <v>1</v>
      </c>
      <c r="B2" s="3" t="s">
        <v>2</v>
      </c>
      <c r="C2" s="3" t="s">
        <v>3</v>
      </c>
      <c r="D2" s="4"/>
    </row>
    <row r="3" s="1" customFormat="1" spans="1:4">
      <c r="A3" s="4" t="s">
        <v>4</v>
      </c>
      <c r="B3" s="4">
        <v>350000</v>
      </c>
      <c r="C3" s="4">
        <v>450000</v>
      </c>
      <c r="D3" s="4"/>
    </row>
    <row r="4" s="1" customFormat="1" spans="1:4">
      <c r="A4" s="4" t="s">
        <v>5</v>
      </c>
      <c r="B4" s="4"/>
      <c r="C4" s="4"/>
      <c r="D4" s="4"/>
    </row>
    <row r="5" s="1" customFormat="1" spans="1:8">
      <c r="A5" s="4" t="s">
        <v>6</v>
      </c>
      <c r="B5" s="4">
        <v>160000</v>
      </c>
      <c r="C5" s="4">
        <v>210000</v>
      </c>
      <c r="D5" s="4"/>
      <c r="E5" s="1"/>
      <c r="F5" s="1"/>
      <c r="G5" s="1"/>
      <c r="H5" s="5"/>
    </row>
    <row r="6" s="1" customFormat="1" spans="1:4">
      <c r="A6" s="4" t="s">
        <v>7</v>
      </c>
      <c r="B6" s="4">
        <v>60000</v>
      </c>
      <c r="C6" s="4">
        <v>100000</v>
      </c>
      <c r="D6" s="4"/>
    </row>
    <row r="7" s="1" customFormat="1" spans="1:4">
      <c r="A7" s="4" t="s">
        <v>8</v>
      </c>
      <c r="B7" s="4">
        <v>80000</v>
      </c>
      <c r="C7" s="4">
        <v>61000</v>
      </c>
      <c r="D7" s="4"/>
    </row>
    <row r="8" s="1" customFormat="1" spans="1:4">
      <c r="A8" s="4" t="s">
        <v>9</v>
      </c>
      <c r="B8" s="4">
        <f>B3-B5-B6-B7</f>
        <v>50000</v>
      </c>
      <c r="C8" s="4">
        <f>C3-C5-C6-C7</f>
        <v>79000</v>
      </c>
      <c r="D8" s="4"/>
    </row>
    <row r="9" s="1" customFormat="1" ht="42" customHeight="1" spans="1:7">
      <c r="A9" s="4" t="s">
        <v>10</v>
      </c>
      <c r="B9" s="4">
        <v>60000</v>
      </c>
      <c r="C9" s="4">
        <v>100000</v>
      </c>
      <c r="D9" s="4"/>
      <c r="E9" s="1"/>
      <c r="F9" s="1"/>
      <c r="G9" s="6"/>
    </row>
    <row r="10" s="1" customFormat="1" spans="1:7">
      <c r="A10" s="3" t="s">
        <v>11</v>
      </c>
      <c r="B10" s="3">
        <f>B8+B9</f>
        <v>110000</v>
      </c>
      <c r="C10" s="3">
        <f>C8+C9</f>
        <v>179000</v>
      </c>
      <c r="D10" s="4"/>
      <c r="E10" s="1"/>
      <c r="F10" s="1"/>
      <c r="G10" s="6"/>
    </row>
    <row r="11" s="1" customFormat="1" spans="1:3">
      <c r="A11" s="7"/>
      <c r="B11" s="7"/>
      <c r="C11" s="7"/>
    </row>
    <row r="12" s="1" customFormat="1" spans="1:6">
      <c r="A12" s="8" t="s">
        <v>12</v>
      </c>
      <c r="B12" s="9"/>
      <c r="C12" s="10"/>
      <c r="D12" s="10"/>
      <c r="E12" s="10"/>
      <c r="F12" s="10"/>
    </row>
    <row r="13" s="1" customFormat="1" spans="1:7">
      <c r="A13" s="3" t="s">
        <v>13</v>
      </c>
      <c r="B13" s="3" t="s">
        <v>14</v>
      </c>
      <c r="C13" s="3"/>
      <c r="D13" s="11" t="s">
        <v>15</v>
      </c>
      <c r="E13" s="3" t="s">
        <v>16</v>
      </c>
      <c r="F13" s="3"/>
      <c r="G13" s="4"/>
    </row>
    <row r="14" s="1" customFormat="1" spans="1:7">
      <c r="A14" s="3"/>
      <c r="B14" s="3" t="s">
        <v>2</v>
      </c>
      <c r="C14" s="3" t="s">
        <v>3</v>
      </c>
      <c r="D14" s="12"/>
      <c r="E14" s="3" t="s">
        <v>2</v>
      </c>
      <c r="F14" s="3" t="s">
        <v>3</v>
      </c>
      <c r="G14" s="4"/>
    </row>
    <row r="15" s="1" customFormat="1" spans="1:7">
      <c r="A15" s="4">
        <v>0</v>
      </c>
      <c r="B15" s="12">
        <v>-300000</v>
      </c>
      <c r="C15" s="12">
        <v>-500000</v>
      </c>
      <c r="D15" s="12">
        <f t="shared" ref="D15:D20" si="0">1/(1+16%)^A15</f>
        <v>1</v>
      </c>
      <c r="E15" s="12">
        <f t="shared" ref="E15:E20" si="1">B15*D15</f>
        <v>-300000</v>
      </c>
      <c r="F15" s="12">
        <f t="shared" ref="F15:F20" si="2">C15*D15</f>
        <v>-500000</v>
      </c>
      <c r="G15" s="4"/>
    </row>
    <row r="16" s="1" customFormat="1" spans="1:7">
      <c r="A16" s="4">
        <v>1</v>
      </c>
      <c r="B16" s="12">
        <v>110000</v>
      </c>
      <c r="C16" s="12">
        <v>179000</v>
      </c>
      <c r="D16" s="12">
        <f t="shared" si="0"/>
        <v>0.862068965517241</v>
      </c>
      <c r="E16" s="12">
        <f t="shared" si="1"/>
        <v>94827.5862068966</v>
      </c>
      <c r="F16" s="12">
        <f t="shared" si="2"/>
        <v>154310.344827586</v>
      </c>
      <c r="G16" s="4"/>
    </row>
    <row r="17" s="1" customFormat="1" spans="1:11">
      <c r="A17" s="4">
        <v>2</v>
      </c>
      <c r="B17" s="12">
        <v>110000</v>
      </c>
      <c r="C17" s="12">
        <v>179000</v>
      </c>
      <c r="D17" s="12">
        <f t="shared" si="0"/>
        <v>0.743162901307967</v>
      </c>
      <c r="E17" s="12">
        <f t="shared" si="1"/>
        <v>81747.9191438764</v>
      </c>
      <c r="F17" s="12">
        <f t="shared" si="2"/>
        <v>133026.159334126</v>
      </c>
      <c r="G17" s="13"/>
      <c r="H17" s="14"/>
      <c r="I17" s="14"/>
      <c r="J17" s="1"/>
      <c r="K17" s="5"/>
    </row>
    <row r="18" s="1" customFormat="1" spans="1:8">
      <c r="A18" s="4">
        <v>3</v>
      </c>
      <c r="B18" s="12">
        <v>110000</v>
      </c>
      <c r="C18" s="12">
        <v>179000</v>
      </c>
      <c r="D18" s="12">
        <f t="shared" si="0"/>
        <v>0.640657673541351</v>
      </c>
      <c r="E18" s="12">
        <f t="shared" si="1"/>
        <v>70472.3440895486</v>
      </c>
      <c r="F18" s="12">
        <f t="shared" si="2"/>
        <v>114677.723563902</v>
      </c>
      <c r="G18" s="4"/>
      <c r="H18" s="5"/>
    </row>
    <row r="19" s="1" customFormat="1" spans="1:8">
      <c r="A19" s="4">
        <v>4</v>
      </c>
      <c r="B19" s="12">
        <v>110000</v>
      </c>
      <c r="C19" s="12">
        <v>179000</v>
      </c>
      <c r="D19" s="12">
        <f t="shared" si="0"/>
        <v>0.552291097880475</v>
      </c>
      <c r="E19" s="12">
        <f t="shared" si="1"/>
        <v>60752.0207668522</v>
      </c>
      <c r="F19" s="12">
        <f t="shared" si="2"/>
        <v>98860.106520605</v>
      </c>
      <c r="G19" s="4"/>
      <c r="H19" s="5"/>
    </row>
    <row r="20" s="1" customFormat="1" spans="1:7">
      <c r="A20" s="15">
        <v>5</v>
      </c>
      <c r="B20" s="12">
        <v>110000</v>
      </c>
      <c r="C20" s="12">
        <v>179000</v>
      </c>
      <c r="D20" s="12">
        <f t="shared" si="0"/>
        <v>0.476113015414202</v>
      </c>
      <c r="E20" s="12">
        <f t="shared" si="1"/>
        <v>52372.4316955623</v>
      </c>
      <c r="F20" s="12">
        <f t="shared" si="2"/>
        <v>85224.2297591422</v>
      </c>
      <c r="G20" s="4"/>
    </row>
    <row r="21" s="1" customFormat="1" spans="1:8">
      <c r="A21" s="16" t="s">
        <v>17</v>
      </c>
      <c r="B21" s="17">
        <f>IRR(B15:B20)</f>
        <v>0.243190568688209</v>
      </c>
      <c r="C21" s="17">
        <f>IRR(C15:C20)</f>
        <v>0.231726868294661</v>
      </c>
      <c r="D21" s="18" t="s">
        <v>18</v>
      </c>
      <c r="E21" s="19">
        <f>SUM(E15:E20)</f>
        <v>60172.301902736</v>
      </c>
      <c r="F21" s="19">
        <f>SUM(F15:F20)</f>
        <v>86098.5640053613</v>
      </c>
      <c r="G21" s="4"/>
      <c r="H21" s="5"/>
    </row>
    <row r="22" s="1" customFormat="1" spans="1:8">
      <c r="A22" s="4"/>
      <c r="B22" s="12"/>
      <c r="C22" s="12"/>
      <c r="D22" s="18" t="s">
        <v>19</v>
      </c>
      <c r="E22" s="20">
        <f>(E21+300000)/300000</f>
        <v>1.20057433967579</v>
      </c>
      <c r="F22" s="20">
        <f>(F21+500000)/500000</f>
        <v>1.17219712801072</v>
      </c>
      <c r="G22" s="4"/>
      <c r="H22" s="5"/>
    </row>
    <row r="23" s="1" customFormat="1" spans="1:8">
      <c r="A23" s="4"/>
      <c r="B23" s="4"/>
      <c r="C23" s="4"/>
      <c r="D23" s="4"/>
      <c r="E23" s="4"/>
      <c r="F23" s="4"/>
      <c r="G23" s="21"/>
      <c r="H23" s="22"/>
    </row>
    <row r="25" s="1" customFormat="1" spans="8:8">
      <c r="H25" s="5"/>
    </row>
    <row r="26" s="1" customFormat="1" spans="7:8">
      <c r="G26" s="23"/>
      <c r="H26" s="5"/>
    </row>
  </sheetData>
  <hyperlinks>
    <hyperlink ref="D13" r:id="rId1" display="PVIF@16%" tooltip="mailto:PVIF@16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2020-10-20T06:42:30Z</dcterms:created>
  <dcterms:modified xsi:type="dcterms:W3CDTF">2020-10-20T06:42:40Z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