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<sst xmlns="http://schemas.openxmlformats.org/spreadsheetml/2006/main" count="8" uniqueCount="8">
  <si>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Computation of the weighted average cost of capital (WACC):-</t>
  </si>
  <si>
    <t>Securities</t>
  </si>
  <si>
    <t>Price</t>
  </si>
  <si>
    <t>Market value</t>
  </si>
  <si>
    <t>Weights</t>
  </si>
  <si>
    <t>Post tax cost</t>
  </si>
  <si>
    <t>Weighted post tax cost</t>
  </si>
  <si>
    <t>WACC =</t>
  </si>
</sst>
</file>

<file path=xl/styles.xml><?xml version="1.0" encoding="utf-8"?>
<styleSheet xmlns="http://schemas.openxmlformats.org/spreadsheetml/2006/main">
  <numFmts count="9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0_ "/>
    <numFmt numFmtId="179" formatCode="_ &quot;₹&quot;* #,##0_ ;_ &quot;₹&quot;* \-#,##0_ ;_ &quot;₹&quot;* &quot;-&quot;_ ;_ @_ "/>
    <numFmt numFmtId="180" formatCode="_ * #,##0.00_ ;_ * \-#,##0.00_ ;_ * &quot;-&quot;??_ ;_ @_ "/>
    <numFmt numFmtId="181" formatCode="0.00_ "/>
    <numFmt numFmtId="182" formatCode="0.0000_ "/>
    <numFmt numFmtId="183" formatCode="&quot;₹&quot;\ #,##0.00;[Red]&quot;₹&quot;\ \-#,##0.00"/>
    <numFmt numFmtId="184" formatCode="0.0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9" borderId="3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81" fontId="0" fillId="0" borderId="0" xfId="0" applyNumberForma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82" fontId="0" fillId="0" borderId="0" xfId="0" applyNumberFormat="1" applyFill="1" applyAlignment="1">
      <alignment horizontal="left" vertical="center"/>
    </xf>
    <xf numFmtId="181" fontId="0" fillId="0" borderId="0" xfId="0" applyNumberFormat="1" applyFill="1" applyAlignment="1">
      <alignment horizontal="left" vertical="center"/>
    </xf>
    <xf numFmtId="181" fontId="2" fillId="0" borderId="0" xfId="0" applyNumberFormat="1" applyFont="1" applyFill="1" applyAlignment="1">
      <alignment horizontal="left" vertical="center"/>
    </xf>
    <xf numFmtId="181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10" fontId="0" fillId="0" borderId="0" xfId="6" applyNumberFormat="1">
      <alignment vertical="center"/>
    </xf>
    <xf numFmtId="183" fontId="0" fillId="0" borderId="0" xfId="0" applyNumberFormat="1" applyFill="1" applyAlignment="1">
      <alignment vertical="center"/>
    </xf>
    <xf numFmtId="184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4.1818181818182" style="1" customWidth="1"/>
    <col min="2" max="2" width="15.0454545454545" style="1" customWidth="1"/>
    <col min="3" max="3" width="19.2909090909091" style="1" customWidth="1"/>
    <col min="4" max="4" width="14.2727272727273" style="1" customWidth="1"/>
    <col min="5" max="5" width="15.5454545454545" style="1" customWidth="1"/>
    <col min="6" max="6" width="22.8181818181818" style="1" customWidth="1"/>
    <col min="7" max="7" width="14.5454545454545" style="1" customWidth="1"/>
    <col min="8" max="8" width="14.7272727272727" style="1" customWidth="1"/>
    <col min="9" max="9" width="8.72727272727273" style="1"/>
    <col min="10" max="10" width="12.8181818181818" style="1"/>
    <col min="11" max="14" width="8.72727272727273" style="1"/>
    <col min="15" max="15" width="12.8181818181818" style="1"/>
    <col min="16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3"/>
    </row>
    <row r="2" s="1" customForma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/>
      <c r="H2" s="6"/>
    </row>
    <row r="3" s="1" customFormat="1" spans="1:8">
      <c r="A3" s="7">
        <v>3500000</v>
      </c>
      <c r="B3" s="8">
        <v>32.07</v>
      </c>
      <c r="C3" s="7">
        <f>A3*B3</f>
        <v>112245000</v>
      </c>
      <c r="D3" s="9">
        <f>C3/C6</f>
        <v>0.26710274113717</v>
      </c>
      <c r="E3" s="9">
        <f>3.75%+(1.85*5.5%)</f>
        <v>0.13925</v>
      </c>
      <c r="F3" s="9">
        <f>D3*E3</f>
        <v>0.0371940567033509</v>
      </c>
      <c r="G3" s="5"/>
      <c r="H3" s="6"/>
    </row>
    <row r="4" s="1" customFormat="1" spans="1:8">
      <c r="A4" s="7"/>
      <c r="B4" s="8"/>
      <c r="C4" s="10">
        <f>-PV(8.25%/2,(25-8)*2,300000000*7.25%/2,300000000)</f>
        <v>272836554.053416</v>
      </c>
      <c r="D4" s="9">
        <f>C4/C6</f>
        <v>0.649252897412686</v>
      </c>
      <c r="E4" s="9">
        <f>8.25%*(1-25%)</f>
        <v>0.061875</v>
      </c>
      <c r="F4" s="9">
        <f>D4*E4</f>
        <v>0.0401725230274099</v>
      </c>
      <c r="G4" s="5"/>
      <c r="H4" s="3"/>
    </row>
    <row r="5" s="1" customFormat="1" spans="1:8">
      <c r="A5" s="7">
        <v>475000</v>
      </c>
      <c r="B5" s="8">
        <v>74</v>
      </c>
      <c r="C5" s="7">
        <f>A5*B5</f>
        <v>35150000</v>
      </c>
      <c r="D5" s="9">
        <f>C5/C6</f>
        <v>0.0836443614501448</v>
      </c>
      <c r="E5" s="9">
        <f>7/74</f>
        <v>0.0945945945945946</v>
      </c>
      <c r="F5" s="9">
        <f>D5*E5</f>
        <v>0.00791230446150019</v>
      </c>
      <c r="G5" s="5"/>
      <c r="H5" s="3"/>
    </row>
    <row r="6" s="1" customFormat="1" spans="1:8">
      <c r="A6" s="10"/>
      <c r="B6" s="5"/>
      <c r="C6" s="10">
        <f>C3+C4+C5</f>
        <v>420231554.053416</v>
      </c>
      <c r="D6" s="5"/>
      <c r="E6" s="11" t="s">
        <v>7</v>
      </c>
      <c r="F6" s="11">
        <f>F3+F4+F5</f>
        <v>0.085278884192261</v>
      </c>
      <c r="G6" s="5"/>
      <c r="H6" s="3"/>
    </row>
    <row r="7" s="1" customFormat="1" spans="1:8">
      <c r="A7" s="5"/>
      <c r="B7" s="5"/>
      <c r="C7" s="5"/>
      <c r="D7" s="3"/>
      <c r="E7" s="3"/>
      <c r="F7" s="3"/>
      <c r="G7" s="3"/>
      <c r="H7" s="3"/>
    </row>
    <row r="8" s="1" customFormat="1" spans="1:8">
      <c r="A8" s="5"/>
      <c r="B8" s="5"/>
      <c r="C8" s="5"/>
      <c r="D8" s="3"/>
      <c r="E8" s="3"/>
      <c r="F8" s="3"/>
      <c r="G8" s="3"/>
      <c r="H8" s="3"/>
    </row>
    <row r="9" s="1" customFormat="1" spans="1:8">
      <c r="A9" s="4"/>
      <c r="B9" s="4"/>
      <c r="C9" s="5"/>
      <c r="D9" s="3"/>
      <c r="E9" s="3"/>
      <c r="F9" s="3"/>
      <c r="G9" s="3"/>
      <c r="H9" s="3"/>
    </row>
    <row r="10" s="1" customFormat="1" spans="1:8">
      <c r="A10" s="5"/>
      <c r="B10" s="5"/>
      <c r="C10" s="5"/>
      <c r="D10" s="3"/>
      <c r="E10" s="3"/>
      <c r="F10" s="3"/>
      <c r="G10" s="3"/>
      <c r="H10" s="12"/>
    </row>
    <row r="11" s="1" customFormat="1" spans="1:8">
      <c r="A11" s="5"/>
      <c r="B11" s="5"/>
      <c r="C11" s="5"/>
      <c r="D11" s="3"/>
      <c r="E11" s="3"/>
      <c r="F11" s="3"/>
      <c r="G11" s="3"/>
      <c r="H11" s="12"/>
    </row>
    <row r="12" s="1" customFormat="1" spans="1:8">
      <c r="A12" s="5"/>
      <c r="B12" s="5"/>
      <c r="C12" s="5"/>
      <c r="D12" s="3"/>
      <c r="E12" s="3"/>
      <c r="F12" s="3"/>
      <c r="G12" s="3"/>
      <c r="H12" s="13"/>
    </row>
    <row r="13" s="1" customFormat="1" spans="1:8">
      <c r="A13" s="3"/>
      <c r="B13" s="3"/>
      <c r="C13" s="3"/>
      <c r="D13" s="3"/>
      <c r="E13" s="6"/>
      <c r="F13" s="14"/>
      <c r="G13" s="14"/>
      <c r="H13" s="14"/>
    </row>
    <row r="14" s="1" customFormat="1" spans="1:8">
      <c r="A14" s="3"/>
      <c r="B14" s="3"/>
      <c r="C14" s="3"/>
      <c r="D14" s="3"/>
      <c r="E14" s="6"/>
      <c r="F14" s="14"/>
      <c r="G14" s="14"/>
      <c r="H14" s="14"/>
    </row>
    <row r="15" s="1" customFormat="1" spans="1:8">
      <c r="A15" s="3"/>
      <c r="B15" s="3"/>
      <c r="C15" s="3"/>
      <c r="D15" s="3"/>
      <c r="E15" s="3"/>
      <c r="F15" s="3"/>
      <c r="G15" s="3"/>
      <c r="H15" s="3"/>
    </row>
    <row r="16" s="1" customFormat="1" spans="1:8">
      <c r="A16" s="3"/>
      <c r="B16" s="3"/>
      <c r="C16" s="3"/>
      <c r="D16" s="3"/>
      <c r="E16" s="3"/>
      <c r="F16" s="3"/>
      <c r="G16" s="1"/>
      <c r="H16" s="15"/>
    </row>
    <row r="17" s="1" customFormat="1" spans="1:6">
      <c r="A17" s="3"/>
      <c r="B17" s="6"/>
      <c r="C17" s="6"/>
      <c r="D17" s="6"/>
      <c r="E17" s="3"/>
      <c r="F17" s="3"/>
    </row>
    <row r="18" s="1" customFormat="1" spans="1:6">
      <c r="A18" s="3"/>
      <c r="B18" s="3"/>
      <c r="C18" s="3"/>
      <c r="D18" s="3"/>
      <c r="E18" s="3"/>
      <c r="F18" s="3"/>
    </row>
    <row r="19" s="1" customFormat="1" spans="1:15">
      <c r="A19" s="3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>
        <f>((1-1/(1+14%)^4)/14%)</f>
        <v>2.91371230449865</v>
      </c>
    </row>
    <row r="20" s="1" customFormat="1" spans="1:7">
      <c r="A20" s="5"/>
      <c r="B20" s="5"/>
      <c r="C20" s="5"/>
      <c r="D20" s="5"/>
      <c r="E20" s="1"/>
      <c r="F20" s="1"/>
      <c r="G20" s="15"/>
    </row>
    <row r="21" s="1" customFormat="1" spans="1:1">
      <c r="A21" s="16"/>
    </row>
    <row r="22" s="1" customFormat="1" spans="1:3">
      <c r="A22" s="3"/>
      <c r="B22" s="3"/>
      <c r="C22" s="3"/>
    </row>
    <row r="23" s="1" customFormat="1" spans="1:10">
      <c r="A23" s="3"/>
      <c r="B23" s="3"/>
      <c r="C23" s="12"/>
      <c r="D23" s="1"/>
      <c r="E23" s="1"/>
      <c r="F23" s="1"/>
      <c r="G23" s="17"/>
      <c r="H23" s="1"/>
      <c r="I23" s="1"/>
      <c r="J23" s="18"/>
    </row>
    <row r="24" s="1" customFormat="1" spans="1:10">
      <c r="A24" s="3"/>
      <c r="B24" s="3"/>
      <c r="C24" s="12"/>
      <c r="D24" s="1"/>
      <c r="E24" s="1"/>
      <c r="F24" s="1"/>
      <c r="G24" s="17"/>
      <c r="H24" s="1"/>
      <c r="I24" s="1"/>
      <c r="J24" s="19"/>
    </row>
    <row r="25" s="1" customFormat="1" spans="1:3">
      <c r="A25" s="3"/>
      <c r="B25" s="3"/>
      <c r="C25" s="13"/>
    </row>
    <row r="26" s="1" customFormat="1" spans="1:3">
      <c r="A26" s="14"/>
      <c r="B26" s="14"/>
      <c r="C26" s="14"/>
    </row>
    <row r="27" s="1" customFormat="1" spans="1:10">
      <c r="A27" s="14"/>
      <c r="B27" s="14"/>
      <c r="C27" s="14"/>
      <c r="D27" s="1"/>
      <c r="E27" s="1"/>
      <c r="F27" s="1"/>
      <c r="G27" s="1"/>
      <c r="H27" s="1"/>
      <c r="I27" s="1"/>
      <c r="J27" s="18"/>
    </row>
    <row r="28" s="1" customFormat="1" spans="1:3">
      <c r="A28" s="3"/>
      <c r="B28" s="3"/>
      <c r="C28" s="3"/>
    </row>
    <row r="29" s="1" customFormat="1" spans="1:3">
      <c r="A29" s="3"/>
      <c r="B29" s="1"/>
      <c r="C29" s="15"/>
    </row>
    <row r="30" s="1" customFormat="1" spans="1:8">
      <c r="A30" s="3"/>
      <c r="B30" s="1"/>
      <c r="C30" s="1"/>
      <c r="D30" s="1"/>
      <c r="E30" s="1"/>
      <c r="F30" s="1"/>
      <c r="G30" s="1"/>
      <c r="H30" s="18"/>
    </row>
    <row r="31" s="1" customFormat="1" spans="1:8">
      <c r="A31" s="3"/>
      <c r="B31" s="1"/>
      <c r="C31" s="1"/>
      <c r="D31" s="1"/>
      <c r="E31" s="1"/>
      <c r="F31" s="1"/>
      <c r="G31" s="1"/>
      <c r="H31" s="18"/>
    </row>
    <row r="32" s="1" customFormat="1" spans="1:1">
      <c r="A32" s="3"/>
    </row>
    <row r="33" s="1" customFormat="1" spans="2:2">
      <c r="B33" s="15"/>
    </row>
    <row r="36" s="1" customFormat="1" spans="2:5">
      <c r="B36" s="17"/>
      <c r="C36" s="1"/>
      <c r="D36" s="1"/>
      <c r="E36" s="18"/>
    </row>
    <row r="37" s="1" customFormat="1" spans="2:5">
      <c r="B37" s="17"/>
      <c r="C37" s="1"/>
      <c r="D37" s="1"/>
      <c r="E37" s="19"/>
    </row>
    <row r="39" s="1" customFormat="1" spans="8:8">
      <c r="H39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2021-05-09T13:57:05Z</dcterms:created>
  <dcterms:modified xsi:type="dcterms:W3CDTF">2021-05-09T13:57:11Z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