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<sst xmlns="http://schemas.openxmlformats.org/spreadsheetml/2006/main" count="11" uniqueCount="9">
  <si>
    <t>Computation of the MIRR:-</t>
  </si>
  <si>
    <t>Year</t>
  </si>
  <si>
    <t>Cash flows</t>
  </si>
  <si>
    <t>MIRR =</t>
  </si>
  <si>
    <t>Computation of the profitability index:-</t>
  </si>
  <si>
    <t>PVIF@8%</t>
  </si>
  <si>
    <t>Present value</t>
  </si>
  <si>
    <t>NPV =</t>
  </si>
  <si>
    <t>PI =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</si>
</sst>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* #,##0.00_ ;_ * \-#,##0.00_ ;_ * &quot;-&quot;??_ ;_ @_ "/>
    <numFmt numFmtId="178" formatCode="0.00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6" fillId="10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17" borderId="8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0" fontId="3" fillId="0" borderId="0" xfId="10" applyFont="1" applyAlignment="1">
      <alignment horizontal="center" vertical="center"/>
    </xf>
    <xf numFmtId="178" fontId="0" fillId="0" borderId="0" xfId="0" applyNumberForma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8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tabSelected="1" workbookViewId="0">
      <selection activeCell="A1" sqref="$A1:$XFD1048576"/>
    </sheetView>
  </sheetViews>
  <sheetFormatPr defaultColWidth="8.72727272727273" defaultRowHeight="14.5" outlineLevelCol="3"/>
  <cols>
    <col min="1" max="1" width="12.3636363636364" style="1" customWidth="1"/>
    <col min="2" max="2" width="14" style="1" customWidth="1"/>
    <col min="3" max="3" width="15.3636363636364" style="1" customWidth="1"/>
    <col min="4" max="4" width="18.5454545454545" style="1" customWidth="1"/>
    <col min="5" max="16384" width="8.72727272727273" style="1"/>
  </cols>
  <sheetData>
    <row r="1" s="1" customFormat="1" spans="1:2">
      <c r="A1" s="2" t="s">
        <v>0</v>
      </c>
      <c r="B1" s="3"/>
    </row>
    <row r="2" s="1" customFormat="1" spans="1:2">
      <c r="A2" s="4" t="s">
        <v>1</v>
      </c>
      <c r="B2" s="4" t="s">
        <v>2</v>
      </c>
    </row>
    <row r="3" s="1" customFormat="1" spans="1:2">
      <c r="A3" s="5">
        <v>0</v>
      </c>
      <c r="B3" s="5">
        <v>-68700</v>
      </c>
    </row>
    <row r="4" s="1" customFormat="1" spans="1:2">
      <c r="A4" s="5">
        <v>1</v>
      </c>
      <c r="B4" s="5">
        <v>12000</v>
      </c>
    </row>
    <row r="5" s="1" customFormat="1" spans="1:2">
      <c r="A5" s="5">
        <v>2</v>
      </c>
      <c r="B5" s="5">
        <v>12000</v>
      </c>
    </row>
    <row r="6" s="1" customFormat="1" spans="1:2">
      <c r="A6" s="5">
        <v>3</v>
      </c>
      <c r="B6" s="5">
        <v>12000</v>
      </c>
    </row>
    <row r="7" s="1" customFormat="1" spans="1:2">
      <c r="A7" s="5">
        <v>4</v>
      </c>
      <c r="B7" s="5">
        <v>12000</v>
      </c>
    </row>
    <row r="8" s="1" customFormat="1" spans="1:2">
      <c r="A8" s="5">
        <v>5</v>
      </c>
      <c r="B8" s="5">
        <v>12000</v>
      </c>
    </row>
    <row r="9" s="1" customFormat="1" spans="1:2">
      <c r="A9" s="5">
        <v>6</v>
      </c>
      <c r="B9" s="5">
        <v>12000</v>
      </c>
    </row>
    <row r="10" s="1" customFormat="1" spans="1:2">
      <c r="A10" s="5">
        <v>7</v>
      </c>
      <c r="B10" s="5">
        <v>12000</v>
      </c>
    </row>
    <row r="11" s="1" customFormat="1" spans="1:2">
      <c r="A11" s="5">
        <v>8</v>
      </c>
      <c r="B11" s="5">
        <v>12000</v>
      </c>
    </row>
    <row r="12" s="1" customFormat="1" spans="1:2">
      <c r="A12" s="5">
        <v>9</v>
      </c>
      <c r="B12" s="5">
        <v>12000</v>
      </c>
    </row>
    <row r="13" s="1" customFormat="1" spans="1:2">
      <c r="A13" s="5">
        <v>10</v>
      </c>
      <c r="B13" s="5">
        <v>12000</v>
      </c>
    </row>
    <row r="14" s="1" customFormat="1" spans="1:2">
      <c r="A14" s="5">
        <v>11</v>
      </c>
      <c r="B14" s="5">
        <v>12000</v>
      </c>
    </row>
    <row r="15" s="1" customFormat="1" spans="1:2">
      <c r="A15" s="5">
        <v>12</v>
      </c>
      <c r="B15" s="5">
        <v>12000</v>
      </c>
    </row>
    <row r="16" s="1" customFormat="1" spans="1:2">
      <c r="A16" s="4" t="s">
        <v>3</v>
      </c>
      <c r="B16" s="6">
        <f>MIRR(B3:B15,12%,12%)</f>
        <v>0.127378768570806</v>
      </c>
    </row>
    <row r="18" s="1" customFormat="1" spans="1:4">
      <c r="A18" s="2" t="s">
        <v>4</v>
      </c>
      <c r="B18" s="3"/>
      <c r="C18" s="3"/>
      <c r="D18" s="3"/>
    </row>
    <row r="19" s="1" customFormat="1" spans="1:4">
      <c r="A19" s="4" t="s">
        <v>1</v>
      </c>
      <c r="B19" s="4" t="s">
        <v>2</v>
      </c>
      <c r="C19" s="7" t="s">
        <v>5</v>
      </c>
      <c r="D19" s="4" t="s">
        <v>6</v>
      </c>
    </row>
    <row r="20" s="1" customFormat="1" spans="1:4">
      <c r="A20" s="5">
        <v>0</v>
      </c>
      <c r="B20" s="5">
        <v>-67425</v>
      </c>
      <c r="C20" s="5">
        <f t="shared" ref="C20:C32" si="0">1/(1+8%)^A20</f>
        <v>1</v>
      </c>
      <c r="D20" s="5">
        <f t="shared" ref="D20:D32" si="1">B20*C20</f>
        <v>-67425</v>
      </c>
    </row>
    <row r="21" s="1" customFormat="1" spans="1:4">
      <c r="A21" s="5">
        <v>1</v>
      </c>
      <c r="B21" s="5">
        <v>15000</v>
      </c>
      <c r="C21" s="5">
        <f t="shared" si="0"/>
        <v>0.925925925925926</v>
      </c>
      <c r="D21" s="5">
        <f t="shared" si="1"/>
        <v>13888.8888888889</v>
      </c>
    </row>
    <row r="22" s="1" customFormat="1" spans="1:4">
      <c r="A22" s="5">
        <v>2</v>
      </c>
      <c r="B22" s="5">
        <v>15000</v>
      </c>
      <c r="C22" s="5">
        <f t="shared" si="0"/>
        <v>0.857338820301783</v>
      </c>
      <c r="D22" s="5">
        <f t="shared" si="1"/>
        <v>12860.0823045267</v>
      </c>
    </row>
    <row r="23" s="1" customFormat="1" spans="1:4">
      <c r="A23" s="5">
        <v>3</v>
      </c>
      <c r="B23" s="5">
        <v>15000</v>
      </c>
      <c r="C23" s="5">
        <f t="shared" si="0"/>
        <v>0.79383224102017</v>
      </c>
      <c r="D23" s="5">
        <f t="shared" si="1"/>
        <v>11907.4836153025</v>
      </c>
    </row>
    <row r="24" s="1" customFormat="1" spans="1:4">
      <c r="A24" s="5">
        <v>4</v>
      </c>
      <c r="B24" s="5">
        <v>15000</v>
      </c>
      <c r="C24" s="5">
        <f t="shared" si="0"/>
        <v>0.735029852796453</v>
      </c>
      <c r="D24" s="5">
        <f t="shared" si="1"/>
        <v>11025.4477919468</v>
      </c>
    </row>
    <row r="25" s="1" customFormat="1" spans="1:4">
      <c r="A25" s="5">
        <v>5</v>
      </c>
      <c r="B25" s="5">
        <v>15000</v>
      </c>
      <c r="C25" s="5">
        <f t="shared" si="0"/>
        <v>0.680583197033753</v>
      </c>
      <c r="D25" s="5">
        <f t="shared" si="1"/>
        <v>10208.7479555063</v>
      </c>
    </row>
    <row r="26" s="1" customFormat="1" spans="1:4">
      <c r="A26" s="5">
        <v>6</v>
      </c>
      <c r="B26" s="5">
        <v>15000</v>
      </c>
      <c r="C26" s="5">
        <f t="shared" si="0"/>
        <v>0.630169626883105</v>
      </c>
      <c r="D26" s="5">
        <f t="shared" si="1"/>
        <v>9452.54440324657</v>
      </c>
    </row>
    <row r="27" s="1" customFormat="1" spans="1:4">
      <c r="A27" s="5">
        <v>7</v>
      </c>
      <c r="B27" s="5">
        <v>15000</v>
      </c>
      <c r="C27" s="5">
        <f t="shared" si="0"/>
        <v>0.583490395262134</v>
      </c>
      <c r="D27" s="5">
        <f t="shared" si="1"/>
        <v>8752.35592893201</v>
      </c>
    </row>
    <row r="28" s="1" customFormat="1" spans="1:4">
      <c r="A28" s="5">
        <v>8</v>
      </c>
      <c r="B28" s="5">
        <v>15000</v>
      </c>
      <c r="C28" s="5">
        <f t="shared" si="0"/>
        <v>0.540268884501976</v>
      </c>
      <c r="D28" s="5">
        <f t="shared" si="1"/>
        <v>8104.03326752964</v>
      </c>
    </row>
    <row r="29" s="1" customFormat="1" spans="1:4">
      <c r="A29" s="5">
        <v>9</v>
      </c>
      <c r="B29" s="5">
        <v>15000</v>
      </c>
      <c r="C29" s="5">
        <f t="shared" si="0"/>
        <v>0.500248967131459</v>
      </c>
      <c r="D29" s="5">
        <f t="shared" si="1"/>
        <v>7503.73450697188</v>
      </c>
    </row>
    <row r="30" s="1" customFormat="1" spans="1:4">
      <c r="A30" s="5">
        <v>10</v>
      </c>
      <c r="B30" s="5">
        <v>15000</v>
      </c>
      <c r="C30" s="5">
        <f t="shared" si="0"/>
        <v>0.463193488084684</v>
      </c>
      <c r="D30" s="5">
        <f t="shared" si="1"/>
        <v>6947.90232127026</v>
      </c>
    </row>
    <row r="31" s="1" customFormat="1" spans="1:4">
      <c r="A31" s="5">
        <v>11</v>
      </c>
      <c r="B31" s="5">
        <v>15000</v>
      </c>
      <c r="C31" s="5">
        <f t="shared" si="0"/>
        <v>0.428882859337671</v>
      </c>
      <c r="D31" s="5">
        <f t="shared" si="1"/>
        <v>6433.24289006506</v>
      </c>
    </row>
    <row r="32" s="1" customFormat="1" spans="1:4">
      <c r="A32" s="5">
        <v>12</v>
      </c>
      <c r="B32" s="5">
        <v>15000</v>
      </c>
      <c r="C32" s="5">
        <f t="shared" si="0"/>
        <v>0.397113758645991</v>
      </c>
      <c r="D32" s="5">
        <f t="shared" si="1"/>
        <v>5956.70637968987</v>
      </c>
    </row>
    <row r="33" s="1" customFormat="1" spans="1:4">
      <c r="A33" s="5"/>
      <c r="B33" s="5"/>
      <c r="C33" s="5" t="s">
        <v>7</v>
      </c>
      <c r="D33" s="8">
        <f>SUM(D20:D32)</f>
        <v>45616.1702538766</v>
      </c>
    </row>
    <row r="34" s="1" customFormat="1" spans="1:4">
      <c r="A34" s="5"/>
      <c r="B34" s="5"/>
      <c r="C34" s="4" t="s">
        <v>8</v>
      </c>
      <c r="D34" s="9">
        <f>(D33+67425)/67425</f>
        <v>1.67654683357622</v>
      </c>
    </row>
  </sheetData>
  <hyperlinks>
    <hyperlink ref="C19" r:id="rId1" display="PVIF@8%" tooltip="mailto:PVIF@8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2020-09-03T06:05:32Z</dcterms:created>
  <dcterms:modified xsi:type="dcterms:W3CDTF">2020-09-03T06:06:05Z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1033-11.2.0.9635</vt:lpwstr>
  </property>
</Properties>
</file>