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<sst xmlns="http://schemas.openxmlformats.org/spreadsheetml/2006/main" count="15" uniqueCount="11">
  <si>
    <t>Computation of the NPV, IRR, MIRR, discounted payback period:-</t>
  </si>
  <si>
    <t>Year</t>
  </si>
  <si>
    <t>Cash flows</t>
  </si>
  <si>
    <t>PVIF@11%</t>
  </si>
  <si>
    <t>Present value</t>
  </si>
  <si>
    <t>Cumulative cash flows</t>
  </si>
  <si>
    <t>IRR =</t>
  </si>
  <si>
    <t>NPV =</t>
  </si>
  <si>
    <t>Years</t>
  </si>
  <si>
    <t>MIRR =</t>
  </si>
  <si>
    <t>Computation of the payback period:-</t>
  </si>
</sst>
</file>

<file path=xl/styles.xml><?xml version="1.0" encoding="utf-8"?>
<styleSheet xmlns="http://schemas.openxmlformats.org/spreadsheetml/2006/main">
  <numFmts count="10">
    <numFmt numFmtId="176" formatCode="_ * #,##0_ ;_ * \-#,##0_ ;_ * &quot;-&quot;_ ;_ @_ "/>
    <numFmt numFmtId="177" formatCode="0.00_ "/>
    <numFmt numFmtId="178" formatCode="0.0000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0.0000%"/>
    <numFmt numFmtId="182" formatCode="_ &quot;₹&quot;* #,##0.00_ ;_ &quot;₹&quot;* \-#,##0.00_ ;_ &quot;₹&quot;* &quot;-&quot;??_ ;_ @_ "/>
    <numFmt numFmtId="183" formatCode="0_ "/>
    <numFmt numFmtId="184" formatCode="0.00000_ "/>
    <numFmt numFmtId="185" formatCode="&quot;₹&quot;\ #,##0.00;[Red]&quot;₹&quot;\ \-#,##0.00"/>
  </numFmts>
  <fonts count="24">
    <font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6" fillId="4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82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8" borderId="2" applyNumberFormat="0" applyAlignment="0" applyProtection="0">
      <alignment vertical="center"/>
    </xf>
    <xf numFmtId="0" fontId="8" fillId="0" borderId="1" applyNumberFormat="0" applyFill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25" borderId="6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28" borderId="7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9" fillId="28" borderId="6" applyNumberForma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4" fillId="0" borderId="0" xfId="10" applyFont="1" applyAlignment="1">
      <alignment horizontal="center"/>
    </xf>
    <xf numFmtId="0" fontId="1" fillId="0" borderId="0" xfId="0" applyFont="1" applyFill="1" applyAlignment="1">
      <alignment horizontal="center"/>
    </xf>
    <xf numFmtId="178" fontId="1" fillId="0" borderId="0" xfId="0" applyNumberFormat="1" applyFont="1" applyFill="1" applyAlignment="1">
      <alignment horizontal="center"/>
    </xf>
    <xf numFmtId="10" fontId="3" fillId="0" borderId="0" xfId="0" applyNumberFormat="1" applyFont="1" applyFill="1" applyAlignment="1">
      <alignment horizontal="center"/>
    </xf>
    <xf numFmtId="17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183" fontId="1" fillId="0" borderId="0" xfId="0" applyNumberFormat="1" applyFont="1" applyFill="1" applyAlignment="1">
      <alignment horizontal="center"/>
    </xf>
    <xf numFmtId="184" fontId="1" fillId="0" borderId="0" xfId="0" applyNumberFormat="1" applyFont="1" applyFill="1" applyAlignment="1"/>
    <xf numFmtId="177" fontId="1" fillId="0" borderId="0" xfId="0" applyNumberFormat="1" applyFont="1" applyFill="1" applyAlignment="1"/>
    <xf numFmtId="183" fontId="1" fillId="0" borderId="0" xfId="0" applyNumberFormat="1" applyFont="1" applyFill="1" applyAlignment="1"/>
    <xf numFmtId="185" fontId="1" fillId="0" borderId="0" xfId="0" applyNumberFormat="1" applyFont="1" applyFill="1" applyAlignment="1"/>
    <xf numFmtId="10" fontId="1" fillId="0" borderId="0" xfId="6" applyNumberFormat="1"/>
    <xf numFmtId="181" fontId="1" fillId="0" borderId="0" xfId="6" applyNumberForma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VIF@11%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7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13.2727272727273" style="1" customWidth="1"/>
    <col min="2" max="2" width="14.8181818181818" style="1" customWidth="1"/>
    <col min="3" max="3" width="19.9090909090909" style="1" customWidth="1"/>
    <col min="4" max="4" width="16.8181818181818" style="1" customWidth="1"/>
    <col min="5" max="5" width="20.8181818181818" style="1" customWidth="1"/>
    <col min="6" max="6" width="8.54545454545454" style="1" customWidth="1"/>
    <col min="7" max="12" width="12.8181818181818" style="1"/>
    <col min="13" max="16384" width="8.72727272727273" style="1"/>
  </cols>
  <sheetData>
    <row r="1" s="1" customFormat="1" spans="1:5">
      <c r="A1" s="2" t="s">
        <v>0</v>
      </c>
      <c r="B1" s="3"/>
      <c r="C1" s="3"/>
      <c r="D1" s="3"/>
      <c r="E1" s="3"/>
    </row>
    <row r="2" s="1" customFormat="1" spans="1:7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6"/>
      <c r="G2" s="6"/>
    </row>
    <row r="3" s="1" customFormat="1" spans="1:7">
      <c r="A3" s="6">
        <v>0</v>
      </c>
      <c r="B3" s="6">
        <v>-1100</v>
      </c>
      <c r="C3" s="6">
        <f t="shared" ref="C3:C6" si="0">1/(1+11%)^A3</f>
        <v>1</v>
      </c>
      <c r="D3" s="6">
        <f t="shared" ref="D3:D6" si="1">B3*C3</f>
        <v>-1100</v>
      </c>
      <c r="E3" s="6">
        <f>D3+0</f>
        <v>-1100</v>
      </c>
      <c r="F3" s="6"/>
      <c r="G3" s="6"/>
    </row>
    <row r="4" s="1" customFormat="1" spans="1:7">
      <c r="A4" s="6">
        <v>1</v>
      </c>
      <c r="B4" s="6">
        <v>450</v>
      </c>
      <c r="C4" s="6">
        <f t="shared" si="0"/>
        <v>0.900900900900901</v>
      </c>
      <c r="D4" s="6">
        <f t="shared" si="1"/>
        <v>405.405405405405</v>
      </c>
      <c r="E4" s="7">
        <f>E3+D4</f>
        <v>-694.594594594595</v>
      </c>
      <c r="F4" s="6"/>
      <c r="G4" s="6"/>
    </row>
    <row r="5" s="1" customFormat="1" spans="1:7">
      <c r="A5" s="6">
        <v>2</v>
      </c>
      <c r="B5" s="6">
        <v>470</v>
      </c>
      <c r="C5" s="6">
        <f t="shared" si="0"/>
        <v>0.811622433244055</v>
      </c>
      <c r="D5" s="6">
        <f t="shared" si="1"/>
        <v>381.462543624706</v>
      </c>
      <c r="E5" s="7">
        <f>E4+D5</f>
        <v>-313.132050969889</v>
      </c>
      <c r="F5" s="6"/>
      <c r="G5" s="6"/>
    </row>
    <row r="6" s="1" customFormat="1" spans="1:7">
      <c r="A6" s="6">
        <v>3</v>
      </c>
      <c r="B6" s="6">
        <v>490</v>
      </c>
      <c r="C6" s="6">
        <f t="shared" si="0"/>
        <v>0.73119138130095</v>
      </c>
      <c r="D6" s="6">
        <f t="shared" si="1"/>
        <v>358.283776837466</v>
      </c>
      <c r="E6" s="7">
        <f>E5+D6</f>
        <v>45.1517258675767</v>
      </c>
      <c r="F6" s="6"/>
      <c r="G6" s="6"/>
    </row>
    <row r="7" s="1" customFormat="1" spans="1:7">
      <c r="A7" s="4" t="s">
        <v>6</v>
      </c>
      <c r="B7" s="8">
        <f>IRR(B3:B6)</f>
        <v>0.133112292292063</v>
      </c>
      <c r="C7" s="4" t="s">
        <v>7</v>
      </c>
      <c r="D7" s="9">
        <f>SUM(D3:D6)</f>
        <v>45.1517258675767</v>
      </c>
      <c r="E7" s="9">
        <f>2+(313.1321/358.2838)</f>
        <v>2.87397783544777</v>
      </c>
      <c r="F7" s="4" t="s">
        <v>8</v>
      </c>
      <c r="G7" s="6"/>
    </row>
    <row r="8" s="1" customFormat="1" spans="1:7">
      <c r="A8" s="4" t="s">
        <v>9</v>
      </c>
      <c r="B8" s="8">
        <f>MIRR(B3:B6,11%,11%)</f>
        <v>0.124984212273767</v>
      </c>
      <c r="C8" s="10"/>
      <c r="D8" s="10"/>
      <c r="E8" s="10"/>
      <c r="F8" s="6"/>
      <c r="G8" s="6"/>
    </row>
    <row r="9" s="1" customFormat="1" spans="1:7">
      <c r="A9" s="10"/>
      <c r="B9" s="10"/>
      <c r="C9" s="10"/>
      <c r="D9" s="10"/>
      <c r="E9" s="10"/>
      <c r="F9" s="6"/>
      <c r="G9" s="6"/>
    </row>
    <row r="10" s="1" customFormat="1" spans="1:7">
      <c r="A10" s="11" t="s">
        <v>10</v>
      </c>
      <c r="B10" s="10"/>
      <c r="C10" s="10"/>
      <c r="D10" s="10"/>
      <c r="E10" s="10"/>
      <c r="F10" s="6"/>
      <c r="G10" s="6"/>
    </row>
    <row r="11" s="1" customFormat="1" spans="1:6">
      <c r="A11" s="4" t="s">
        <v>1</v>
      </c>
      <c r="B11" s="4" t="s">
        <v>2</v>
      </c>
      <c r="C11" s="4" t="s">
        <v>5</v>
      </c>
      <c r="D11" s="6"/>
      <c r="E11" s="12"/>
      <c r="F11" s="12"/>
    </row>
    <row r="12" s="1" customFormat="1" spans="1:6">
      <c r="A12" s="6">
        <v>0</v>
      </c>
      <c r="B12" s="6">
        <v>-1100</v>
      </c>
      <c r="C12" s="6">
        <f>B12+0</f>
        <v>-1100</v>
      </c>
      <c r="D12" s="6"/>
      <c r="E12" s="12"/>
      <c r="F12" s="12"/>
    </row>
    <row r="13" s="1" customFormat="1" spans="1:6">
      <c r="A13" s="6">
        <v>1</v>
      </c>
      <c r="B13" s="6">
        <v>450</v>
      </c>
      <c r="C13" s="13">
        <f t="shared" ref="C13:C15" si="2">C12+B13</f>
        <v>-650</v>
      </c>
      <c r="D13" s="6"/>
      <c r="E13" s="12"/>
      <c r="F13" s="12"/>
    </row>
    <row r="14" s="1" customFormat="1" spans="1:6">
      <c r="A14" s="6">
        <v>2</v>
      </c>
      <c r="B14" s="6">
        <v>470</v>
      </c>
      <c r="C14" s="13">
        <f t="shared" si="2"/>
        <v>-180</v>
      </c>
      <c r="D14" s="6"/>
      <c r="E14" s="12"/>
      <c r="F14" s="12"/>
    </row>
    <row r="15" s="1" customFormat="1" spans="1:6">
      <c r="A15" s="6">
        <v>3</v>
      </c>
      <c r="B15" s="6">
        <v>490</v>
      </c>
      <c r="C15" s="13">
        <f t="shared" si="2"/>
        <v>310</v>
      </c>
      <c r="D15" s="6"/>
      <c r="E15" s="12"/>
      <c r="F15" s="12"/>
    </row>
    <row r="16" s="1" customFormat="1" spans="1:6">
      <c r="A16" s="6"/>
      <c r="B16" s="6"/>
      <c r="C16" s="9">
        <f>2+(180/490)</f>
        <v>2.36734693877551</v>
      </c>
      <c r="D16" s="4" t="s">
        <v>8</v>
      </c>
      <c r="E16" s="12"/>
      <c r="F16" s="12"/>
    </row>
    <row r="24" s="1" customFormat="1" spans="4:5">
      <c r="D24" s="14"/>
      <c r="E24" s="14"/>
    </row>
    <row r="25" s="1" customFormat="1" spans="4:5">
      <c r="D25" s="14"/>
      <c r="E25" s="14"/>
    </row>
    <row r="26" s="1" customFormat="1" spans="4:5">
      <c r="D26" s="15"/>
      <c r="E26" s="15"/>
    </row>
    <row r="27" s="1" customFormat="1" spans="4:5">
      <c r="D27" s="15"/>
      <c r="E27" s="15"/>
    </row>
    <row r="28" s="1" customFormat="1" spans="4:5">
      <c r="D28" s="16"/>
      <c r="E28" s="16"/>
    </row>
    <row r="29" s="1" customFormat="1" spans="4:12">
      <c r="D29" s="16"/>
      <c r="E29" s="16"/>
      <c r="F29" s="1"/>
      <c r="G29" s="1"/>
      <c r="H29" s="1"/>
      <c r="I29" s="1"/>
      <c r="J29" s="1"/>
      <c r="K29" s="1"/>
      <c r="L29" s="18"/>
    </row>
    <row r="30" s="1" customFormat="1" spans="4:12">
      <c r="D30" s="17"/>
      <c r="E30" s="17"/>
      <c r="F30" s="1"/>
      <c r="G30" s="1"/>
      <c r="H30" s="1"/>
      <c r="I30" s="1"/>
      <c r="J30" s="1"/>
      <c r="K30" s="1"/>
      <c r="L30" s="18"/>
    </row>
    <row r="31" s="1" customFormat="1" spans="12:12">
      <c r="L31" s="18"/>
    </row>
    <row r="35" s="1" customFormat="1" spans="5:5">
      <c r="E35" s="14"/>
    </row>
    <row r="36" s="1" customFormat="1" spans="5:11">
      <c r="E36" s="14"/>
      <c r="F36" s="1"/>
      <c r="G36" s="1"/>
      <c r="H36" s="1"/>
      <c r="I36" s="1"/>
      <c r="J36" s="1"/>
      <c r="K36" s="18"/>
    </row>
    <row r="37" s="1" customFormat="1" spans="4:11">
      <c r="D37" s="17"/>
      <c r="E37" s="1"/>
      <c r="F37" s="1"/>
      <c r="G37" s="1"/>
      <c r="H37" s="1"/>
      <c r="I37" s="1"/>
      <c r="J37" s="1"/>
      <c r="K37" s="18"/>
    </row>
    <row r="38" s="1" customFormat="1" spans="4:11">
      <c r="D38" s="17"/>
      <c r="E38" s="1"/>
      <c r="F38" s="1"/>
      <c r="G38" s="1"/>
      <c r="H38" s="18"/>
      <c r="I38" s="1"/>
      <c r="J38" s="1"/>
      <c r="K38" s="18"/>
    </row>
    <row r="40" s="1" customFormat="1" spans="8:8">
      <c r="H40" s="18"/>
    </row>
    <row r="42" s="1" customFormat="1" spans="7:8">
      <c r="G42" s="19"/>
      <c r="H42" s="18"/>
    </row>
    <row r="43" s="1" customFormat="1" spans="7:8">
      <c r="G43" s="17"/>
      <c r="H43" s="17"/>
    </row>
    <row r="44" s="1" customFormat="1" spans="7:8">
      <c r="G44" s="17"/>
      <c r="H44" s="17"/>
    </row>
    <row r="46" s="1" customFormat="1" spans="9:9">
      <c r="I46" s="17"/>
    </row>
    <row r="47" s="1" customFormat="1" spans="9:9">
      <c r="I47" s="17"/>
    </row>
  </sheetData>
  <hyperlinks>
    <hyperlink ref="C2" r:id="rId1" display="PVIF@11%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Radhika</cp:lastModifiedBy>
  <dcterms:created xsi:type="dcterms:W3CDTF">2020-08-14T05:58:05Z</dcterms:created>
  <dcterms:modified xsi:type="dcterms:W3CDTF">2020-08-14T05:58:33Z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1033-11.2.0.9629</vt:lpwstr>
  </property>
</Properties>
</file>