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<sst xmlns="http://schemas.openxmlformats.org/spreadsheetml/2006/main" count="18" uniqueCount="18">
  <si>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Computation of the operating cash flow:-</t>
  </si>
  <si>
    <t>Particulars</t>
  </si>
  <si>
    <t>Amount ($)</t>
  </si>
  <si>
    <t>Revenues</t>
  </si>
  <si>
    <t>Less:</t>
  </si>
  <si>
    <t>Operating costs</t>
  </si>
  <si>
    <t>Depreciation</t>
  </si>
  <si>
    <t>Earnings before interest &amp; tax</t>
  </si>
  <si>
    <t>Less: Tax@30%</t>
  </si>
  <si>
    <t>Net income</t>
  </si>
  <si>
    <t>Add: Depreciation</t>
  </si>
  <si>
    <t>Operating cash flow</t>
  </si>
  <si>
    <t>Computation of the NPV:-</t>
  </si>
  <si>
    <t>Year</t>
  </si>
  <si>
    <t>Cash flows</t>
  </si>
  <si>
    <t>PVIF@10%</t>
  </si>
  <si>
    <t>Present value</t>
  </si>
  <si>
    <t>NPV =</t>
  </si>
</sst>
</file>

<file path=xl/styles.xml><?xml version="1.0" encoding="utf-8"?>
<styleSheet xmlns="http://schemas.openxmlformats.org/spreadsheetml/2006/main">
  <numFmts count="11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₹&quot;\ #,##0.00;[Red]&quot;₹&quot;\ \-#,##0.00"/>
    <numFmt numFmtId="181" formatCode="0.00_ "/>
    <numFmt numFmtId="182" formatCode="0.0000_ "/>
    <numFmt numFmtId="183" formatCode="0_ "/>
    <numFmt numFmtId="184" formatCode="0.0%"/>
    <numFmt numFmtId="185" formatCode="0.00000_ "/>
    <numFmt numFmtId="186" formatCode="&quot;₹&quot;\ #,##0.0000;[Red]&quot;₹&quot;\ \-#,##0.0000"/>
  </numFmts>
  <fonts count="26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charset val="0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b/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18" borderId="6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181" fontId="3" fillId="0" borderId="0" xfId="10" applyNumberFormat="1" applyFont="1" applyAlignment="1">
      <alignment horizontal="left" vertical="center" wrapText="1"/>
    </xf>
    <xf numFmtId="181" fontId="4" fillId="0" borderId="0" xfId="10" applyNumberFormat="1" applyFont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10" fontId="0" fillId="0" borderId="0" xfId="6" applyNumberFormat="1" applyFont="1" applyAlignment="1">
      <alignment horizontal="left" vertical="center" wrapText="1"/>
    </xf>
    <xf numFmtId="181" fontId="2" fillId="0" borderId="0" xfId="6" applyNumberFormat="1" applyFont="1" applyAlignment="1">
      <alignment horizontal="left" vertical="center" wrapText="1"/>
    </xf>
    <xf numFmtId="0" fontId="0" fillId="0" borderId="0" xfId="6" applyNumberFormat="1" applyFont="1" applyAlignment="1">
      <alignment horizontal="left" vertical="center" wrapText="1"/>
    </xf>
    <xf numFmtId="0" fontId="0" fillId="0" borderId="0" xfId="6" applyNumberFormat="1" applyFont="1" applyAlignment="1">
      <alignment horizontal="center" vertical="center" wrapText="1"/>
    </xf>
    <xf numFmtId="181" fontId="0" fillId="0" borderId="0" xfId="6" applyNumberFormat="1" applyFont="1" applyAlignment="1">
      <alignment horizontal="left" vertical="center" wrapText="1"/>
    </xf>
    <xf numFmtId="0" fontId="2" fillId="0" borderId="0" xfId="6" applyNumberFormat="1" applyFont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6" applyNumberFormat="1" applyFont="1" applyAlignment="1">
      <alignment horizontal="center" vertical="center"/>
    </xf>
    <xf numFmtId="181" fontId="5" fillId="0" borderId="0" xfId="10" applyNumberFormat="1" applyFont="1" applyAlignment="1">
      <alignment horizontal="center" vertical="center"/>
    </xf>
    <xf numFmtId="0" fontId="0" fillId="0" borderId="0" xfId="6" applyNumberFormat="1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80" fontId="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80" fontId="0" fillId="0" borderId="0" xfId="0" applyNumberFormat="1" applyFill="1" applyAlignment="1">
      <alignment horizontal="center" vertical="center"/>
    </xf>
    <xf numFmtId="182" fontId="0" fillId="0" borderId="0" xfId="0" applyNumberFormat="1" applyFont="1" applyFill="1" applyAlignment="1">
      <alignment horizontal="center" vertical="center"/>
    </xf>
    <xf numFmtId="10" fontId="0" fillId="0" borderId="0" xfId="0" applyNumberFormat="1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9" fontId="0" fillId="0" borderId="0" xfId="6" applyNumberFormat="1" applyAlignment="1">
      <alignment horizontal="center" vertical="center"/>
    </xf>
    <xf numFmtId="183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84" fontId="0" fillId="0" borderId="0" xfId="6" applyNumberFormat="1">
      <alignment vertical="center"/>
    </xf>
    <xf numFmtId="9" fontId="2" fillId="0" borderId="0" xfId="6" applyNumberFormat="1" applyFont="1" applyAlignment="1">
      <alignment horizontal="center" vertical="center"/>
    </xf>
    <xf numFmtId="0" fontId="6" fillId="0" borderId="0" xfId="10" applyFont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182" fontId="0" fillId="0" borderId="0" xfId="0" applyNumberFormat="1" applyFill="1" applyAlignment="1">
      <alignment horizontal="left" vertical="center"/>
    </xf>
    <xf numFmtId="10" fontId="2" fillId="0" borderId="0" xfId="0" applyNumberFormat="1" applyFont="1" applyFill="1" applyAlignment="1">
      <alignment horizontal="left" vertical="center"/>
    </xf>
    <xf numFmtId="181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80" fontId="0" fillId="0" borderId="0" xfId="0" applyNumberFormat="1" applyFont="1" applyFill="1" applyAlignment="1">
      <alignment horizontal="left" vertical="center"/>
    </xf>
    <xf numFmtId="9" fontId="0" fillId="0" borderId="0" xfId="0" applyNumberFormat="1" applyFill="1" applyAlignment="1">
      <alignment horizontal="left" vertical="center"/>
    </xf>
    <xf numFmtId="10" fontId="0" fillId="0" borderId="0" xfId="0" applyNumberFormat="1" applyFont="1" applyFill="1" applyAlignment="1">
      <alignment horizontal="left" vertical="center"/>
    </xf>
    <xf numFmtId="185" fontId="0" fillId="0" borderId="0" xfId="0" applyNumberFormat="1" applyFont="1" applyFill="1" applyAlignment="1">
      <alignment horizontal="left" vertical="center"/>
    </xf>
    <xf numFmtId="181" fontId="0" fillId="0" borderId="0" xfId="0" applyNumberFormat="1" applyFont="1" applyFill="1" applyAlignment="1">
      <alignment horizontal="left" vertical="center"/>
    </xf>
    <xf numFmtId="180" fontId="0" fillId="0" borderId="0" xfId="0" applyNumberFormat="1" applyFont="1" applyFill="1" applyAlignment="1">
      <alignment vertical="center"/>
    </xf>
    <xf numFmtId="9" fontId="0" fillId="0" borderId="0" xfId="0" applyNumberFormat="1" applyFont="1" applyFill="1" applyAlignment="1">
      <alignment horizontal="left" vertical="center"/>
    </xf>
    <xf numFmtId="186" fontId="0" fillId="0" borderId="0" xfId="0" applyNumberFormat="1" applyFont="1" applyFill="1" applyAlignment="1">
      <alignment vertical="center"/>
    </xf>
    <xf numFmtId="181" fontId="0" fillId="0" borderId="0" xfId="0" applyNumberFormat="1" applyFont="1" applyFill="1" applyAlignment="1">
      <alignment vertical="center"/>
    </xf>
    <xf numFmtId="10" fontId="0" fillId="0" borderId="0" xfId="0" applyNumberFormat="1" applyFont="1" applyFill="1" applyAlignment="1">
      <alignment vertical="center"/>
    </xf>
    <xf numFmtId="10" fontId="0" fillId="0" borderId="0" xfId="6" applyNumberFormat="1" applyFont="1">
      <alignment vertical="center"/>
    </xf>
    <xf numFmtId="0" fontId="0" fillId="0" borderId="0" xfId="0" applyFont="1" applyFill="1" applyAlignment="1">
      <alignment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0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7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30" style="1" customWidth="1"/>
    <col min="2" max="2" width="18.4090909090909" style="1" customWidth="1"/>
    <col min="3" max="3" width="18.7545454545455" style="1" customWidth="1"/>
    <col min="4" max="4" width="16.9272727272727" style="1" customWidth="1"/>
    <col min="5" max="5" width="7.77272727272727" style="1" customWidth="1"/>
    <col min="6" max="6" width="12.6363636363636" style="1" customWidth="1"/>
    <col min="7" max="7" width="12.8181818181818" style="1" customWidth="1"/>
    <col min="8" max="8" width="12.8181818181818" style="1"/>
    <col min="9" max="9" width="13.9090909090909" style="1"/>
    <col min="10" max="10" width="12.8181818181818" style="1"/>
    <col min="11" max="11" width="13.2727272727273" style="1"/>
    <col min="12" max="12" width="12.8181818181818" style="1"/>
    <col min="13" max="16384" width="8.72727272727273" style="1"/>
  </cols>
  <sheetData>
    <row r="1" s="1" customFormat="1" ht="16" customHeight="1" spans="1:6">
      <c r="A1" s="2" t="s">
        <v>0</v>
      </c>
      <c r="B1" s="3"/>
      <c r="C1" s="3"/>
      <c r="D1" s="3"/>
      <c r="E1" s="3"/>
      <c r="F1" s="4"/>
    </row>
    <row r="2" s="1" customFormat="1" spans="1:11">
      <c r="A2" s="5" t="s">
        <v>1</v>
      </c>
      <c r="B2" s="5" t="s">
        <v>2</v>
      </c>
      <c r="C2" s="6"/>
      <c r="D2" s="6"/>
      <c r="E2" s="4"/>
      <c r="F2" s="4"/>
      <c r="G2" s="7"/>
      <c r="H2" s="8"/>
      <c r="I2" s="8"/>
      <c r="J2" s="8"/>
      <c r="K2" s="8"/>
    </row>
    <row r="3" s="1" customFormat="1" spans="1:11">
      <c r="A3" s="9" t="s">
        <v>3</v>
      </c>
      <c r="B3" s="10">
        <v>150000</v>
      </c>
      <c r="C3" s="11"/>
      <c r="D3" s="12"/>
      <c r="E3" s="13"/>
      <c r="F3" s="14"/>
      <c r="G3" s="7"/>
      <c r="H3" s="8"/>
      <c r="I3" s="8"/>
      <c r="J3" s="8"/>
      <c r="K3" s="8"/>
    </row>
    <row r="4" s="1" customFormat="1" spans="1:11">
      <c r="A4" s="9" t="s">
        <v>4</v>
      </c>
      <c r="B4" s="10"/>
      <c r="C4" s="15"/>
      <c r="D4" s="16"/>
      <c r="E4" s="16"/>
      <c r="F4" s="14"/>
      <c r="G4" s="7"/>
      <c r="H4" s="8"/>
      <c r="I4" s="53"/>
      <c r="J4" s="8"/>
      <c r="K4" s="8"/>
    </row>
    <row r="5" s="1" customFormat="1" spans="1:11">
      <c r="A5" s="9" t="s">
        <v>5</v>
      </c>
      <c r="B5" s="10">
        <v>75000</v>
      </c>
      <c r="C5" s="16"/>
      <c r="D5" s="16"/>
      <c r="E5" s="15"/>
      <c r="F5" s="14"/>
      <c r="G5" s="7"/>
      <c r="H5" s="8"/>
      <c r="I5" s="8"/>
      <c r="J5" s="8"/>
      <c r="K5" s="8"/>
    </row>
    <row r="6" s="1" customFormat="1" spans="1:11">
      <c r="A6" s="9" t="s">
        <v>6</v>
      </c>
      <c r="B6" s="17">
        <f>500000/10</f>
        <v>50000</v>
      </c>
      <c r="C6" s="18"/>
      <c r="D6" s="19"/>
      <c r="E6" s="16"/>
      <c r="F6" s="13"/>
      <c r="G6" s="7"/>
      <c r="H6" s="8"/>
      <c r="I6" s="8"/>
      <c r="J6" s="8"/>
      <c r="K6" s="8"/>
    </row>
    <row r="7" s="1" customFormat="1" spans="1:11">
      <c r="A7" s="9" t="s">
        <v>7</v>
      </c>
      <c r="B7" s="17">
        <f>B3-B5-B6</f>
        <v>25000</v>
      </c>
      <c r="C7" s="13"/>
      <c r="D7" s="19"/>
      <c r="E7" s="13"/>
      <c r="F7" s="13"/>
      <c r="G7" s="7"/>
      <c r="H7" s="8"/>
      <c r="I7" s="8"/>
      <c r="J7" s="8"/>
      <c r="K7" s="8"/>
    </row>
    <row r="8" s="1" customFormat="1" spans="1:11">
      <c r="A8" s="9" t="s">
        <v>8</v>
      </c>
      <c r="B8" s="10">
        <f>B7*30%</f>
        <v>7500</v>
      </c>
      <c r="C8" s="13"/>
      <c r="D8" s="13"/>
      <c r="E8" s="13"/>
      <c r="F8" s="13"/>
      <c r="G8" s="7"/>
      <c r="H8" s="8"/>
      <c r="I8" s="8"/>
      <c r="J8" s="8"/>
      <c r="K8" s="8"/>
    </row>
    <row r="9" s="1" customFormat="1" spans="1:11">
      <c r="A9" s="20" t="s">
        <v>9</v>
      </c>
      <c r="B9" s="10">
        <f>B7-B8</f>
        <v>17500</v>
      </c>
      <c r="C9" s="13"/>
      <c r="D9" s="16"/>
      <c r="E9" s="13"/>
      <c r="F9" s="13"/>
      <c r="G9" s="21"/>
      <c r="H9" s="22"/>
      <c r="I9" s="54"/>
      <c r="J9" s="55"/>
      <c r="K9" s="8"/>
    </row>
    <row r="10" s="1" customFormat="1" spans="1:11">
      <c r="A10" s="9" t="s">
        <v>10</v>
      </c>
      <c r="B10" s="9">
        <f>B6</f>
        <v>50000</v>
      </c>
      <c r="C10" s="4"/>
      <c r="D10" s="4"/>
      <c r="E10" s="4"/>
      <c r="F10" s="4"/>
      <c r="G10" s="21"/>
      <c r="H10" s="22"/>
      <c r="I10" s="22"/>
      <c r="J10" s="8"/>
      <c r="K10" s="8"/>
    </row>
    <row r="11" s="1" customFormat="1" spans="1:11">
      <c r="A11" s="23" t="s">
        <v>11</v>
      </c>
      <c r="B11" s="24">
        <f>B9+B10</f>
        <v>67500</v>
      </c>
      <c r="C11" s="12"/>
      <c r="D11" s="12"/>
      <c r="E11" s="13"/>
      <c r="F11" s="14"/>
      <c r="G11" s="21"/>
      <c r="H11" s="22"/>
      <c r="I11" s="22"/>
      <c r="J11" s="8"/>
      <c r="K11" s="8"/>
    </row>
    <row r="12" s="1" customFormat="1" spans="1:11">
      <c r="A12" s="4"/>
      <c r="B12" s="25"/>
      <c r="C12" s="15"/>
      <c r="D12" s="19"/>
      <c r="E12" s="16"/>
      <c r="F12" s="14"/>
      <c r="G12" s="21"/>
      <c r="H12" s="22"/>
      <c r="I12" s="53"/>
      <c r="J12" s="8"/>
      <c r="K12" s="8"/>
    </row>
    <row r="13" s="1" customFormat="1" spans="1:11">
      <c r="A13" s="26" t="s">
        <v>12</v>
      </c>
      <c r="B13" s="25"/>
      <c r="C13" s="19"/>
      <c r="D13" s="19"/>
      <c r="E13" s="15"/>
      <c r="F13" s="14"/>
      <c r="G13" s="21"/>
      <c r="H13" s="22"/>
      <c r="I13" s="22"/>
      <c r="J13" s="8"/>
      <c r="K13" s="8"/>
    </row>
    <row r="14" s="1" customFormat="1" spans="1:11">
      <c r="A14" s="5" t="s">
        <v>13</v>
      </c>
      <c r="B14" s="27" t="s">
        <v>14</v>
      </c>
      <c r="C14" s="28" t="s">
        <v>15</v>
      </c>
      <c r="D14" s="27" t="s">
        <v>16</v>
      </c>
      <c r="E14" s="29"/>
      <c r="F14" s="30"/>
      <c r="G14" s="31"/>
      <c r="H14" s="20"/>
      <c r="I14" s="8"/>
      <c r="J14" s="8"/>
      <c r="K14" s="56"/>
    </row>
    <row r="15" s="1" customFormat="1" spans="1:12">
      <c r="A15" s="20">
        <v>0</v>
      </c>
      <c r="B15" s="29">
        <v>-500000</v>
      </c>
      <c r="C15" s="30">
        <f t="shared" ref="C15:C25" si="0">1/(1+10%)^A15</f>
        <v>1</v>
      </c>
      <c r="D15" s="29">
        <f t="shared" ref="D15:D25" si="1">B15*C15</f>
        <v>-500000</v>
      </c>
      <c r="E15" s="30"/>
      <c r="F15" s="30"/>
      <c r="G15" s="20"/>
      <c r="H15" s="20"/>
      <c r="I15" s="8"/>
      <c r="J15" s="57"/>
      <c r="K15" s="55"/>
      <c r="L15" s="58"/>
    </row>
    <row r="16" s="1" customFormat="1" spans="1:11">
      <c r="A16" s="20">
        <v>1</v>
      </c>
      <c r="B16" s="29">
        <v>67500</v>
      </c>
      <c r="C16" s="30">
        <f t="shared" si="0"/>
        <v>0.909090909090909</v>
      </c>
      <c r="D16" s="29">
        <f t="shared" si="1"/>
        <v>61363.6363636364</v>
      </c>
      <c r="E16" s="32"/>
      <c r="F16" s="32"/>
      <c r="G16" s="32"/>
      <c r="H16" s="33"/>
      <c r="I16" s="22"/>
      <c r="J16" s="55"/>
      <c r="K16" s="8"/>
    </row>
    <row r="17" s="1" customFormat="1" spans="1:11">
      <c r="A17" s="27">
        <v>2</v>
      </c>
      <c r="B17" s="29">
        <v>67500</v>
      </c>
      <c r="C17" s="30">
        <f t="shared" si="0"/>
        <v>0.826446280991735</v>
      </c>
      <c r="D17" s="29">
        <f t="shared" si="1"/>
        <v>55785.1239669421</v>
      </c>
      <c r="E17" s="5"/>
      <c r="F17" s="20"/>
      <c r="G17" s="20"/>
      <c r="H17" s="31"/>
      <c r="I17" s="8"/>
      <c r="J17" s="8"/>
      <c r="K17" s="59"/>
    </row>
    <row r="18" s="1" customFormat="1" spans="1:11">
      <c r="A18" s="20">
        <v>3</v>
      </c>
      <c r="B18" s="29">
        <v>67500</v>
      </c>
      <c r="C18" s="30">
        <f t="shared" si="0"/>
        <v>0.751314800901578</v>
      </c>
      <c r="D18" s="29">
        <f t="shared" si="1"/>
        <v>50713.7490608565</v>
      </c>
      <c r="E18" s="30"/>
      <c r="F18" s="31"/>
      <c r="G18" s="20"/>
      <c r="H18" s="31"/>
      <c r="I18" s="8"/>
      <c r="J18" s="8"/>
      <c r="K18" s="55"/>
    </row>
    <row r="19" s="1" customFormat="1" spans="1:11">
      <c r="A19" s="20">
        <v>4</v>
      </c>
      <c r="B19" s="29">
        <v>67500</v>
      </c>
      <c r="C19" s="30">
        <f t="shared" si="0"/>
        <v>0.683013455365071</v>
      </c>
      <c r="D19" s="29">
        <f t="shared" si="1"/>
        <v>46103.4082371423</v>
      </c>
      <c r="E19" s="34"/>
      <c r="F19" s="20"/>
      <c r="G19" s="31"/>
      <c r="H19" s="34"/>
      <c r="I19" s="60"/>
      <c r="J19" s="61"/>
      <c r="K19" s="58"/>
    </row>
    <row r="20" s="1" customFormat="1" spans="1:8">
      <c r="A20" s="32">
        <v>5</v>
      </c>
      <c r="B20" s="29">
        <v>67500</v>
      </c>
      <c r="C20" s="30">
        <f t="shared" si="0"/>
        <v>0.620921323059155</v>
      </c>
      <c r="D20" s="29">
        <f t="shared" si="1"/>
        <v>41912.189306493</v>
      </c>
      <c r="E20" s="34"/>
      <c r="F20" s="31"/>
      <c r="G20" s="31"/>
      <c r="H20" s="31"/>
    </row>
    <row r="21" s="1" customFormat="1" spans="1:10">
      <c r="A21" s="32">
        <v>6</v>
      </c>
      <c r="B21" s="29">
        <v>67500</v>
      </c>
      <c r="C21" s="30">
        <f t="shared" si="0"/>
        <v>0.564473930053777</v>
      </c>
      <c r="D21" s="29">
        <f t="shared" si="1"/>
        <v>38101.99027863</v>
      </c>
      <c r="E21" s="34"/>
      <c r="F21" s="35"/>
      <c r="G21" s="20"/>
      <c r="H21" s="20"/>
      <c r="I21" s="1"/>
      <c r="J21" s="62"/>
    </row>
    <row r="22" s="1" customFormat="1" spans="1:10">
      <c r="A22" s="32">
        <v>7</v>
      </c>
      <c r="B22" s="29">
        <v>67500</v>
      </c>
      <c r="C22" s="30">
        <f t="shared" si="0"/>
        <v>0.513158118230706</v>
      </c>
      <c r="D22" s="29">
        <f t="shared" si="1"/>
        <v>34638.1729805727</v>
      </c>
      <c r="E22" s="34"/>
      <c r="F22" s="20"/>
      <c r="G22" s="20"/>
      <c r="H22" s="20"/>
      <c r="I22" s="1"/>
      <c r="J22" s="63"/>
    </row>
    <row r="23" s="1" customFormat="1" spans="1:8">
      <c r="A23" s="32">
        <v>8</v>
      </c>
      <c r="B23" s="29">
        <v>67500</v>
      </c>
      <c r="C23" s="30">
        <f t="shared" si="0"/>
        <v>0.466507380209733</v>
      </c>
      <c r="D23" s="29">
        <f t="shared" si="1"/>
        <v>31489.248164157</v>
      </c>
      <c r="E23" s="36"/>
      <c r="F23" s="5"/>
      <c r="G23" s="20"/>
      <c r="H23" s="20"/>
    </row>
    <row r="24" s="1" customFormat="1" spans="1:8">
      <c r="A24" s="32">
        <v>9</v>
      </c>
      <c r="B24" s="29">
        <v>67500</v>
      </c>
      <c r="C24" s="30">
        <f t="shared" si="0"/>
        <v>0.424097618372485</v>
      </c>
      <c r="D24" s="29">
        <f t="shared" si="1"/>
        <v>28626.5892401427</v>
      </c>
      <c r="E24" s="36"/>
      <c r="F24" s="5"/>
      <c r="G24" s="20"/>
      <c r="H24" s="37"/>
    </row>
    <row r="25" s="1" customFormat="1" spans="1:8">
      <c r="A25" s="20">
        <v>10</v>
      </c>
      <c r="B25" s="29">
        <v>67500</v>
      </c>
      <c r="C25" s="30">
        <f t="shared" si="0"/>
        <v>0.385543289429531</v>
      </c>
      <c r="D25" s="29">
        <f t="shared" si="1"/>
        <v>26024.1720364934</v>
      </c>
      <c r="E25" s="38"/>
      <c r="F25" s="5"/>
      <c r="G25" s="20"/>
      <c r="H25" s="20"/>
    </row>
    <row r="26" s="1" customFormat="1" spans="1:10">
      <c r="A26" s="39"/>
      <c r="B26" s="32"/>
      <c r="C26" s="5" t="s">
        <v>17</v>
      </c>
      <c r="D26" s="40">
        <f>SUM(D15:D25)</f>
        <v>-85241.7203649341</v>
      </c>
      <c r="E26" s="32"/>
      <c r="F26" s="20"/>
      <c r="G26" s="32"/>
      <c r="H26" s="20"/>
      <c r="I26" s="1"/>
      <c r="J26" s="64"/>
    </row>
    <row r="27" s="1" customFormat="1" spans="1:10">
      <c r="A27" s="5"/>
      <c r="B27" s="5"/>
      <c r="C27" s="5"/>
      <c r="D27" s="5"/>
      <c r="E27" s="32"/>
      <c r="F27" s="20"/>
      <c r="G27" s="32"/>
      <c r="H27" s="20"/>
      <c r="I27" s="1"/>
      <c r="J27" s="63"/>
    </row>
    <row r="28" s="1" customFormat="1" spans="1:8">
      <c r="A28" s="32"/>
      <c r="B28" s="32"/>
      <c r="C28" s="30"/>
      <c r="D28" s="41"/>
      <c r="E28" s="32"/>
      <c r="F28" s="32"/>
      <c r="G28" s="32"/>
      <c r="H28" s="20"/>
    </row>
    <row r="29" s="1" customFormat="1" spans="1:7">
      <c r="A29" s="32"/>
      <c r="B29" s="42"/>
      <c r="C29" s="30"/>
      <c r="D29" s="41"/>
      <c r="E29" s="32"/>
      <c r="F29" s="43"/>
      <c r="G29" s="44"/>
    </row>
    <row r="30" s="1" customFormat="1" spans="1:7">
      <c r="A30" s="32"/>
      <c r="B30" s="32"/>
      <c r="C30" s="30"/>
      <c r="D30" s="41"/>
      <c r="E30" s="32"/>
      <c r="F30" s="45"/>
      <c r="G30" s="44"/>
    </row>
    <row r="31" s="1" customFormat="1" spans="1:7">
      <c r="A31" s="32"/>
      <c r="B31" s="32"/>
      <c r="C31" s="30"/>
      <c r="D31" s="46"/>
      <c r="E31" s="32"/>
      <c r="F31" s="44"/>
      <c r="G31" s="44"/>
    </row>
    <row r="32" s="1" customFormat="1" spans="1:7">
      <c r="A32" s="32"/>
      <c r="B32" s="32"/>
      <c r="C32" s="30"/>
      <c r="D32" s="41"/>
      <c r="E32" s="32"/>
      <c r="F32" s="44"/>
      <c r="G32" s="44"/>
    </row>
    <row r="33" s="1" customFormat="1" spans="1:7">
      <c r="A33" s="32"/>
      <c r="B33" s="5"/>
      <c r="C33" s="36"/>
      <c r="D33" s="5"/>
      <c r="E33" s="32"/>
      <c r="F33" s="1"/>
      <c r="G33" s="44"/>
    </row>
    <row r="34" s="1" customFormat="1" spans="1:7">
      <c r="A34" s="32"/>
      <c r="B34" s="32"/>
      <c r="C34" s="32"/>
      <c r="D34" s="32"/>
      <c r="E34" s="32"/>
      <c r="F34" s="1"/>
      <c r="G34" s="44"/>
    </row>
    <row r="35" s="1" customFormat="1" spans="1:7">
      <c r="A35" s="26"/>
      <c r="B35" s="6"/>
      <c r="C35" s="6"/>
      <c r="D35" s="6"/>
      <c r="E35" s="22"/>
      <c r="F35" s="44"/>
      <c r="G35" s="44"/>
    </row>
    <row r="36" s="1" customFormat="1" spans="1:7">
      <c r="A36" s="5"/>
      <c r="B36" s="5"/>
      <c r="C36" s="47"/>
      <c r="D36" s="5"/>
      <c r="E36" s="5"/>
      <c r="F36" s="20"/>
      <c r="G36" s="44"/>
    </row>
    <row r="37" s="1" customFormat="1" spans="1:7">
      <c r="A37" s="32"/>
      <c r="B37" s="32"/>
      <c r="C37" s="32"/>
      <c r="D37" s="32"/>
      <c r="E37" s="30"/>
      <c r="F37" s="31"/>
      <c r="G37" s="44"/>
    </row>
    <row r="38" s="1" customFormat="1" spans="1:7">
      <c r="A38" s="32"/>
      <c r="B38" s="42"/>
      <c r="C38" s="32"/>
      <c r="D38" s="48"/>
      <c r="E38" s="34"/>
      <c r="F38" s="20"/>
      <c r="G38" s="44"/>
    </row>
    <row r="39" s="1" customFormat="1" spans="1:7">
      <c r="A39" s="32"/>
      <c r="B39" s="32"/>
      <c r="C39" s="32"/>
      <c r="D39" s="48"/>
      <c r="E39" s="34"/>
      <c r="F39" s="20"/>
      <c r="G39" s="44"/>
    </row>
    <row r="40" s="1" customFormat="1" spans="1:7">
      <c r="A40" s="32"/>
      <c r="B40" s="32"/>
      <c r="C40" s="32"/>
      <c r="D40" s="48"/>
      <c r="E40" s="34"/>
      <c r="F40" s="20"/>
      <c r="G40" s="44"/>
    </row>
    <row r="41" s="1" customFormat="1" spans="1:7">
      <c r="A41" s="32"/>
      <c r="B41" s="32"/>
      <c r="C41" s="32"/>
      <c r="D41" s="48"/>
      <c r="E41" s="34"/>
      <c r="F41" s="20"/>
      <c r="G41" s="44"/>
    </row>
    <row r="42" s="1" customFormat="1" spans="1:7">
      <c r="A42" s="5"/>
      <c r="B42" s="38"/>
      <c r="C42" s="38"/>
      <c r="D42" s="36"/>
      <c r="E42" s="36"/>
      <c r="F42" s="5"/>
      <c r="G42" s="44"/>
    </row>
    <row r="43" s="1" customFormat="1" spans="1:7">
      <c r="A43" s="5"/>
      <c r="B43" s="38"/>
      <c r="C43" s="38"/>
      <c r="D43" s="36"/>
      <c r="E43" s="36"/>
      <c r="F43" s="5"/>
      <c r="G43" s="44"/>
    </row>
    <row r="44" s="1" customFormat="1" spans="1:7">
      <c r="A44" s="32"/>
      <c r="B44" s="32"/>
      <c r="C44" s="32"/>
      <c r="D44" s="48"/>
      <c r="E44" s="34"/>
      <c r="F44" s="32"/>
      <c r="G44" s="44"/>
    </row>
    <row r="45" s="1" customFormat="1" spans="1:7">
      <c r="A45" s="22"/>
      <c r="B45" s="22"/>
      <c r="C45" s="22"/>
      <c r="D45" s="49"/>
      <c r="E45" s="49"/>
      <c r="F45" s="44"/>
      <c r="G45" s="44"/>
    </row>
    <row r="46" s="1" customFormat="1" spans="1:7">
      <c r="A46" s="6"/>
      <c r="B46" s="50"/>
      <c r="C46" s="6"/>
      <c r="D46" s="51"/>
      <c r="E46" s="51"/>
      <c r="F46" s="52"/>
      <c r="G46" s="44"/>
    </row>
    <row r="47" s="1" customFormat="1" spans="1:7">
      <c r="A47" s="6"/>
      <c r="B47" s="6"/>
      <c r="C47" s="6"/>
      <c r="D47" s="51"/>
      <c r="E47" s="6"/>
      <c r="F47" s="52"/>
      <c r="G47" s="44"/>
    </row>
  </sheetData>
  <hyperlinks>
    <hyperlink ref="C14" r:id="rId1" display="PVIF@10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2020-10-08T06:18:46Z</dcterms:created>
  <dcterms:modified xsi:type="dcterms:W3CDTF">2020-10-08T06:19:17Z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